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0" windowWidth="12510" windowHeight="883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G167" i="2" l="1"/>
  <c r="I167" i="2" s="1"/>
  <c r="G166" i="2"/>
  <c r="I166" i="2" s="1"/>
  <c r="G165" i="2"/>
  <c r="I165" i="2" s="1"/>
  <c r="G164" i="2"/>
  <c r="I164" i="2" s="1"/>
  <c r="I163" i="2"/>
  <c r="G163" i="2"/>
  <c r="G162" i="2"/>
  <c r="I162" i="2" s="1"/>
  <c r="I161" i="2"/>
  <c r="G161" i="2"/>
  <c r="G160" i="2"/>
  <c r="I160" i="2" s="1"/>
  <c r="I159" i="2"/>
  <c r="G159" i="2"/>
  <c r="G158" i="2"/>
  <c r="I158" i="2" s="1"/>
  <c r="I157" i="2"/>
  <c r="G157" i="2"/>
  <c r="G156" i="2"/>
  <c r="I156" i="2" s="1"/>
  <c r="I155" i="2"/>
  <c r="G155" i="2"/>
  <c r="G154" i="2"/>
  <c r="I154" i="2" s="1"/>
  <c r="G152" i="2"/>
  <c r="I152" i="2" s="1"/>
  <c r="I151" i="2"/>
  <c r="G151" i="2"/>
  <c r="G150" i="2"/>
  <c r="I150" i="2" s="1"/>
  <c r="I149" i="2"/>
  <c r="G149" i="2"/>
  <c r="G148" i="2"/>
  <c r="I148" i="2" s="1"/>
  <c r="I147" i="2"/>
  <c r="G147" i="2"/>
  <c r="G146" i="2"/>
  <c r="I146" i="2" s="1"/>
  <c r="I145" i="2"/>
  <c r="G145" i="2"/>
  <c r="G144" i="2"/>
  <c r="I144" i="2" s="1"/>
  <c r="I143" i="2"/>
  <c r="G143" i="2"/>
  <c r="A143" i="2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G142" i="2"/>
  <c r="G168" i="2" s="1"/>
  <c r="I142" i="2" l="1"/>
  <c r="I168" i="2" s="1"/>
  <c r="E135" i="2" l="1"/>
  <c r="G134" i="2"/>
  <c r="H134" i="2" s="1"/>
  <c r="H133" i="2"/>
  <c r="G133" i="2"/>
  <c r="G132" i="2"/>
  <c r="H132" i="2" s="1"/>
  <c r="H131" i="2"/>
  <c r="G131" i="2"/>
  <c r="G130" i="2"/>
  <c r="H130" i="2" s="1"/>
  <c r="H129" i="2"/>
  <c r="G129" i="2"/>
  <c r="G128" i="2"/>
  <c r="H128" i="2" s="1"/>
  <c r="H127" i="2"/>
  <c r="G127" i="2"/>
  <c r="G126" i="2"/>
  <c r="H126" i="2" s="1"/>
  <c r="H125" i="2"/>
  <c r="G125" i="2"/>
  <c r="G124" i="2"/>
  <c r="H124" i="2" s="1"/>
  <c r="H123" i="2"/>
  <c r="G123" i="2"/>
  <c r="A123" i="2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G122" i="2"/>
  <c r="G137" i="2" s="1"/>
  <c r="J119" i="2"/>
  <c r="H119" i="2"/>
  <c r="H118" i="2"/>
  <c r="J118" i="2" s="1"/>
  <c r="A118" i="2"/>
  <c r="J117" i="2"/>
  <c r="H117" i="2"/>
  <c r="H116" i="2"/>
  <c r="J116" i="2" s="1"/>
  <c r="J115" i="2"/>
  <c r="H115" i="2"/>
  <c r="H114" i="2"/>
  <c r="J114" i="2" s="1"/>
  <c r="J113" i="2"/>
  <c r="H113" i="2"/>
  <c r="H112" i="2"/>
  <c r="J112" i="2" s="1"/>
  <c r="J111" i="2"/>
  <c r="H111" i="2"/>
  <c r="H110" i="2"/>
  <c r="J110" i="2" s="1"/>
  <c r="J109" i="2"/>
  <c r="H109" i="2"/>
  <c r="H108" i="2"/>
  <c r="J108" i="2" s="1"/>
  <c r="J107" i="2"/>
  <c r="H107" i="2"/>
  <c r="H106" i="2"/>
  <c r="J106" i="2" s="1"/>
  <c r="J105" i="2"/>
  <c r="H105" i="2"/>
  <c r="H104" i="2"/>
  <c r="J104" i="2" s="1"/>
  <c r="J103" i="2"/>
  <c r="H103" i="2"/>
  <c r="H102" i="2"/>
  <c r="J102" i="2" s="1"/>
  <c r="J101" i="2"/>
  <c r="H101" i="2"/>
  <c r="H100" i="2"/>
  <c r="J100" i="2" s="1"/>
  <c r="J99" i="2"/>
  <c r="H99" i="2"/>
  <c r="H98" i="2"/>
  <c r="J98" i="2" s="1"/>
  <c r="J97" i="2"/>
  <c r="H97" i="2"/>
  <c r="H96" i="2"/>
  <c r="J96" i="2" s="1"/>
  <c r="J95" i="2"/>
  <c r="H95" i="2"/>
  <c r="H94" i="2"/>
  <c r="J94" i="2" s="1"/>
  <c r="J93" i="2"/>
  <c r="H93" i="2"/>
  <c r="H92" i="2"/>
  <c r="J92" i="2" s="1"/>
  <c r="J91" i="2"/>
  <c r="H91" i="2"/>
  <c r="H90" i="2"/>
  <c r="J90" i="2" s="1"/>
  <c r="J89" i="2"/>
  <c r="H89" i="2"/>
  <c r="H88" i="2"/>
  <c r="J88" i="2" s="1"/>
  <c r="J87" i="2"/>
  <c r="H87" i="2"/>
  <c r="H86" i="2"/>
  <c r="J86" i="2" s="1"/>
  <c r="J85" i="2"/>
  <c r="H85" i="2"/>
  <c r="H84" i="2"/>
  <c r="J84" i="2" s="1"/>
  <c r="J83" i="2"/>
  <c r="H83" i="2"/>
  <c r="H82" i="2"/>
  <c r="J82" i="2" s="1"/>
  <c r="J81" i="2"/>
  <c r="H81" i="2"/>
  <c r="H80" i="2"/>
  <c r="J80" i="2" s="1"/>
  <c r="J79" i="2"/>
  <c r="H79" i="2"/>
  <c r="A79" i="2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H78" i="2"/>
  <c r="J78" i="2" s="1"/>
  <c r="A78" i="2"/>
  <c r="J77" i="2"/>
  <c r="H77" i="2"/>
  <c r="H122" i="2" l="1"/>
  <c r="H137" i="2" s="1"/>
  <c r="K73" i="2"/>
  <c r="I73" i="2"/>
  <c r="I72" i="2"/>
  <c r="K72" i="2" s="1"/>
  <c r="K71" i="2"/>
  <c r="I71" i="2"/>
  <c r="I70" i="2"/>
  <c r="K70" i="2" s="1"/>
  <c r="K69" i="2"/>
  <c r="I69" i="2"/>
  <c r="I68" i="2"/>
  <c r="K68" i="2" s="1"/>
  <c r="K67" i="2"/>
  <c r="I67" i="2"/>
  <c r="I66" i="2"/>
  <c r="K66" i="2" s="1"/>
  <c r="K65" i="2"/>
  <c r="I65" i="2"/>
  <c r="I64" i="2"/>
  <c r="K64" i="2" s="1"/>
  <c r="K63" i="2"/>
  <c r="I63" i="2"/>
  <c r="I62" i="2"/>
  <c r="K62" i="2" s="1"/>
  <c r="K61" i="2"/>
  <c r="I61" i="2"/>
  <c r="I60" i="2"/>
  <c r="K60" i="2" s="1"/>
  <c r="K59" i="2"/>
  <c r="I59" i="2"/>
  <c r="I58" i="2"/>
  <c r="K58" i="2" s="1"/>
  <c r="K57" i="2"/>
  <c r="I57" i="2"/>
  <c r="I56" i="2"/>
  <c r="K56" i="2" s="1"/>
  <c r="K55" i="2"/>
  <c r="I55" i="2"/>
  <c r="I54" i="2"/>
  <c r="K54" i="2" s="1"/>
  <c r="K53" i="2"/>
  <c r="I53" i="2"/>
  <c r="I52" i="2"/>
  <c r="K52" i="2" s="1"/>
  <c r="K51" i="2"/>
  <c r="I51" i="2"/>
  <c r="I50" i="2"/>
  <c r="K50" i="2" s="1"/>
  <c r="K49" i="2"/>
  <c r="I49" i="2"/>
  <c r="I48" i="2"/>
  <c r="K48" i="2" s="1"/>
  <c r="K47" i="2"/>
  <c r="I47" i="2"/>
  <c r="I46" i="2"/>
  <c r="K46" i="2" s="1"/>
  <c r="K45" i="2"/>
  <c r="I45" i="2"/>
  <c r="I44" i="2"/>
  <c r="K44" i="2" s="1"/>
  <c r="I43" i="2"/>
  <c r="K43" i="2" s="1"/>
  <c r="K42" i="2"/>
  <c r="I42" i="2"/>
  <c r="I41" i="2"/>
  <c r="K41" i="2" s="1"/>
  <c r="K40" i="2"/>
  <c r="I40" i="2"/>
  <c r="I39" i="2"/>
  <c r="K39" i="2" s="1"/>
  <c r="K38" i="2"/>
  <c r="I38" i="2"/>
  <c r="I37" i="2"/>
  <c r="K37" i="2" s="1"/>
  <c r="K36" i="2"/>
  <c r="I36" i="2"/>
  <c r="I35" i="2"/>
  <c r="K35" i="2" s="1"/>
  <c r="K34" i="2"/>
  <c r="I34" i="2"/>
  <c r="I33" i="2"/>
  <c r="K33" i="2" s="1"/>
  <c r="K32" i="2"/>
  <c r="I32" i="2"/>
  <c r="I31" i="2"/>
  <c r="K31" i="2" s="1"/>
  <c r="K30" i="2"/>
  <c r="I30" i="2"/>
  <c r="I29" i="2"/>
  <c r="K29" i="2" s="1"/>
  <c r="K28" i="2"/>
  <c r="I28" i="2"/>
  <c r="I27" i="2"/>
  <c r="K27" i="2" s="1"/>
  <c r="K26" i="2"/>
  <c r="I26" i="2"/>
  <c r="I25" i="2"/>
  <c r="K25" i="2" s="1"/>
  <c r="K24" i="2"/>
  <c r="I24" i="2"/>
  <c r="I23" i="2"/>
  <c r="K23" i="2" s="1"/>
  <c r="K22" i="2"/>
  <c r="I22" i="2"/>
  <c r="I21" i="2"/>
  <c r="K21" i="2" s="1"/>
  <c r="K20" i="2"/>
  <c r="I20" i="2"/>
  <c r="I19" i="2"/>
  <c r="K19" i="2" s="1"/>
  <c r="K18" i="2"/>
  <c r="I18" i="2"/>
  <c r="I17" i="2"/>
  <c r="K17" i="2" s="1"/>
  <c r="K16" i="2"/>
  <c r="I16" i="2"/>
  <c r="I15" i="2"/>
  <c r="K15" i="2" s="1"/>
  <c r="K14" i="2"/>
  <c r="I14" i="2"/>
  <c r="I13" i="2"/>
  <c r="K13" i="2" s="1"/>
  <c r="K12" i="2"/>
  <c r="I12" i="2"/>
  <c r="I11" i="2"/>
  <c r="K11" i="2" s="1"/>
  <c r="K10" i="2"/>
  <c r="I10" i="2"/>
  <c r="I9" i="2"/>
  <c r="K9" i="2" s="1"/>
  <c r="K8" i="2"/>
  <c r="I8" i="2"/>
  <c r="I7" i="2"/>
  <c r="K7" i="2" s="1"/>
  <c r="K6" i="2"/>
  <c r="I6" i="2"/>
  <c r="I5" i="2"/>
  <c r="K5" i="2" s="1"/>
  <c r="K4" i="2"/>
  <c r="I4" i="2"/>
  <c r="A4" i="2"/>
  <c r="A5" i="2" s="1"/>
  <c r="A6" i="2" s="1"/>
  <c r="I3" i="2"/>
  <c r="I74" i="2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" i="2"/>
  <c r="K3" i="2"/>
  <c r="K74" i="2" s="1"/>
</calcChain>
</file>

<file path=xl/sharedStrings.xml><?xml version="1.0" encoding="utf-8"?>
<sst xmlns="http://schemas.openxmlformats.org/spreadsheetml/2006/main" count="570" uniqueCount="495">
  <si>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</si>
  <si>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</si>
  <si>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</si>
  <si>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</si>
  <si>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</si>
  <si>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</si>
  <si>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</si>
  <si>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</si>
  <si>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</si>
  <si>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</si>
  <si>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</si>
  <si>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</si>
  <si>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</si>
  <si>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</si>
  <si>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</si>
  <si>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</si>
  <si>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</si>
  <si>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</si>
  <si>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</si>
  <si>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</si>
  <si>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</si>
  <si>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</si>
  <si>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</si>
  <si>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</si>
  <si>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</si>
  <si>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</si>
  <si>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</si>
  <si>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</si>
  <si>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</si>
  <si>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</si>
  <si>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</si>
  <si>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</si>
  <si>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</si>
  <si>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</si>
  <si>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</si>
  <si>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</si>
  <si>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</si>
  <si>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</si>
  <si>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</si>
  <si>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202818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</si>
  <si>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</si>
  <si>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</si>
  <si>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</si>
  <si>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</si>
  <si>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</si>
  <si>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</si>
  <si>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</si>
  <si>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</si>
  <si>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</si>
  <si>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</si>
  <si>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</si>
  <si>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</si>
  <si>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</si>
  <si>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</si>
  <si>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</si>
  <si>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</si>
  <si>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</si>
  <si>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</si>
  <si>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</si>
  <si>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</si>
  <si>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</si>
  <si>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</si>
  <si>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</si>
  <si>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</si>
  <si>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</si>
  <si>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</si>
  <si>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</si>
  <si>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</si>
  <si>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</si>
  <si>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</si>
  <si>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</si>
  <si>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</si>
  <si>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</si>
  <si>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</si>
  <si>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</si>
  <si>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</si>
  <si>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</si>
  <si>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</si>
  <si>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</si>
  <si>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</si>
  <si>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</si>
  <si>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</si>
  <si>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</si>
  <si>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</si>
  <si>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</si>
  <si>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</si>
  <si>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</si>
  <si>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</si>
  <si>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</si>
  <si>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</si>
  <si>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</si>
  <si>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</si>
  <si>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</si>
  <si>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</si>
  <si>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</si>
  <si>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Жиганова Татьяна Николаевна</t>
  </si>
  <si>
    <t>842-69-10</t>
  </si>
  <si>
    <t>Мирная, д.18, кв.1</t>
  </si>
  <si>
    <t xml:space="preserve">4.05.17 </t>
  </si>
  <si>
    <t>200042965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</si>
  <si>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</si>
  <si>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</si>
  <si>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</si>
  <si>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</si>
  <si>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</si>
  <si>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</si>
  <si>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</si>
  <si>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</si>
  <si>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</si>
  <si>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</si>
  <si>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</si>
  <si>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</si>
  <si>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</si>
  <si>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</si>
  <si>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</si>
  <si>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</si>
  <si>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</si>
  <si>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</si>
  <si>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</si>
  <si>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2020891</t>
  </si>
  <si>
    <t>842-33-56</t>
  </si>
  <si>
    <t>Мирная д.16, кв.1</t>
  </si>
  <si>
    <t>083672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</si>
  <si>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</si>
  <si>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</si>
  <si>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</si>
  <si>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</si>
  <si>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</si>
  <si>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</si>
  <si>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</si>
  <si>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</si>
  <si>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843-32-81</t>
  </si>
  <si>
    <t>Мирная, д.33</t>
  </si>
  <si>
    <t>329386</t>
  </si>
  <si>
    <t xml:space="preserve">Малыш Лидия Григорьевна </t>
  </si>
  <si>
    <t>881-66-47</t>
  </si>
  <si>
    <t>Мирная, д.4, кв. 2</t>
  </si>
  <si>
    <t>0198485</t>
  </si>
  <si>
    <t>707-67-97</t>
  </si>
  <si>
    <t>Мирная, д.12, кв. 1</t>
  </si>
  <si>
    <t>11108002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</si>
  <si>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</si>
  <si>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</si>
  <si>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</si>
  <si>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</si>
  <si>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</si>
  <si>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</si>
  <si>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</si>
  <si>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</si>
  <si>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</si>
  <si>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</si>
  <si>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</si>
  <si>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</si>
  <si>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</si>
  <si>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348434</t>
  </si>
  <si>
    <t>Пицына Анна Николаевна</t>
  </si>
  <si>
    <t>883-88-62</t>
  </si>
  <si>
    <t xml:space="preserve"> Мирная, д.2</t>
  </si>
  <si>
    <t>Ароматная, д.7, кв. 12</t>
  </si>
  <si>
    <t xml:space="preserve">Рогожников Валентин Олегович                        </t>
  </si>
  <si>
    <t>823-99-73</t>
  </si>
  <si>
    <t>Ароматная, д.1, кв. 13</t>
  </si>
  <si>
    <t xml:space="preserve">Рогожников Олег Валентинович                              </t>
  </si>
  <si>
    <t>823-99-72</t>
  </si>
  <si>
    <t>18.10.2017</t>
  </si>
  <si>
    <t>54 81156 А16</t>
  </si>
  <si>
    <t>30.10.14</t>
  </si>
  <si>
    <t>340378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</si>
  <si>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</si>
  <si>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</si>
  <si>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</si>
  <si>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</si>
  <si>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</si>
  <si>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</si>
  <si>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</si>
  <si>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</si>
  <si>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</si>
  <si>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</si>
  <si>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</si>
  <si>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</si>
  <si>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</si>
  <si>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</si>
  <si>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</si>
  <si>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</si>
  <si>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</si>
  <si>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 xml:space="preserve">Ароматная, д.2, кв. 1 </t>
  </si>
  <si>
    <t>036810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</si>
  <si>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</si>
  <si>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</si>
  <si>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</si>
  <si>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</si>
  <si>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</si>
  <si>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</si>
  <si>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</si>
  <si>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</si>
  <si>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</si>
  <si>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</si>
  <si>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</si>
  <si>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</si>
  <si>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>57 71360 А17</t>
  </si>
  <si>
    <t xml:space="preserve">Шумейко Иван Васильевич </t>
  </si>
  <si>
    <t>Ясинская Татьяна Петровна</t>
  </si>
  <si>
    <t>Ароматнаяд,.1, кв.16</t>
  </si>
  <si>
    <t>0200230561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</si>
  <si>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</si>
  <si>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</si>
  <si>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</si>
  <si>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</si>
  <si>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</si>
  <si>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</si>
  <si>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</si>
  <si>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</si>
  <si>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</si>
  <si>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</si>
  <si>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Бабийчук Л.П.</t>
  </si>
  <si>
    <t>Билык Н.С.</t>
  </si>
  <si>
    <t>Гоголь Н.Г.</t>
  </si>
  <si>
    <t>Жиганова Л.Ф.</t>
  </si>
  <si>
    <t>Корнийчук Г.А.</t>
  </si>
  <si>
    <t>Логвина М.И.</t>
  </si>
  <si>
    <t>Мирошниченко С.Н.</t>
  </si>
  <si>
    <t>Науменкова Н.В.</t>
  </si>
  <si>
    <t>Немытых Н.В.</t>
  </si>
  <si>
    <t>Рыбак П.И.</t>
  </si>
  <si>
    <t>Рыков И.Ю.</t>
  </si>
  <si>
    <t>Семерджиева Г.И.</t>
  </si>
  <si>
    <t>Соколенко В.П.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</si>
  <si>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</si>
  <si>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</si>
  <si>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</si>
  <si>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</si>
  <si>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</si>
  <si>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</si>
  <si>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Шестоков Н.Б.</t>
  </si>
  <si>
    <t>Щеглов В.Н.</t>
  </si>
  <si>
    <t>Артеменков В.Д.</t>
  </si>
  <si>
    <t>Евстигнеева С.А.</t>
  </si>
  <si>
    <t>Елисеева В.С.</t>
  </si>
  <si>
    <t>Аркадьев Александр Александр-ч</t>
  </si>
  <si>
    <t>Демахина Людмила Мих.</t>
  </si>
  <si>
    <t xml:space="preserve">Джангобегов Джемал Владимир.   </t>
  </si>
  <si>
    <t>01.08.18</t>
  </si>
  <si>
    <t xml:space="preserve">Колеущенко Геннадий Владимир.               </t>
  </si>
  <si>
    <t>Лушкин В.А.</t>
  </si>
  <si>
    <t>7918-671-08-40</t>
  </si>
  <si>
    <t>Любинецкий Александр Ник.</t>
  </si>
  <si>
    <t>Медведев Александр Владимир.</t>
  </si>
  <si>
    <t>24.09.18</t>
  </si>
  <si>
    <t xml:space="preserve">Филиппова Мария  Теофановна (вместо Проскуренко)              </t>
  </si>
  <si>
    <t>15.06. 215</t>
  </si>
  <si>
    <t>Шкрадюк Наталья Юрьевна</t>
  </si>
  <si>
    <t>750-16-07</t>
  </si>
  <si>
    <t xml:space="preserve"> Ароматная, д.7</t>
  </si>
  <si>
    <t>01.12.18</t>
  </si>
  <si>
    <t>31.07.18</t>
  </si>
  <si>
    <t>ул. Ароматная, д.52-уч.</t>
  </si>
  <si>
    <t>поменять на РФ</t>
  </si>
  <si>
    <t>Губиев Тимофей Юрьевич</t>
  </si>
  <si>
    <t>871-01-15</t>
  </si>
  <si>
    <t>Ароматная,д.22</t>
  </si>
  <si>
    <t>28.02.2019</t>
  </si>
  <si>
    <t xml:space="preserve">Дяченко Любовь Владимировна </t>
  </si>
  <si>
    <t>Ароматная, 4-В</t>
  </si>
  <si>
    <t>28.02.19</t>
  </si>
  <si>
    <t>Матвеева Ирина Петровна</t>
  </si>
  <si>
    <t>807-01-87</t>
  </si>
  <si>
    <t>Ароматная,д.7, кв.9</t>
  </si>
  <si>
    <t>0200244278</t>
  </si>
  <si>
    <t>ГАРАЖ</t>
  </si>
  <si>
    <t>Бабкова Ольга Васильевна</t>
  </si>
  <si>
    <t>7978-89-97-244</t>
  </si>
  <si>
    <t>30.11.2018</t>
  </si>
  <si>
    <t>0200235384</t>
  </si>
  <si>
    <t>Денега Левко Васильевич</t>
  </si>
  <si>
    <t>095-86-26</t>
  </si>
  <si>
    <t>Мирная, д.10, кв. 1</t>
  </si>
  <si>
    <t>15.04.2019</t>
  </si>
  <si>
    <t>0200176956</t>
  </si>
  <si>
    <t>УМЕРЛА 21.04.2019г</t>
  </si>
  <si>
    <t>Заболотная Нина Васильевна</t>
  </si>
  <si>
    <t>74-69-011</t>
  </si>
  <si>
    <t xml:space="preserve">Мирная, д.9, 3        </t>
  </si>
  <si>
    <t>22.04.2019</t>
  </si>
  <si>
    <t>Козлова Мария Яковлевна</t>
  </si>
  <si>
    <t>042-96-79</t>
  </si>
  <si>
    <t xml:space="preserve">Мирная , д.9 </t>
  </si>
  <si>
    <t>01.04.19</t>
  </si>
  <si>
    <t>Кузнецова Елена Григорьевна</t>
  </si>
  <si>
    <t>898-57-20</t>
  </si>
  <si>
    <t>Ароматная, д.6, кв. 1</t>
  </si>
  <si>
    <t xml:space="preserve">16.05.2019 </t>
  </si>
  <si>
    <t>0100465585</t>
  </si>
  <si>
    <t>Ляшок Сергей Викторович</t>
  </si>
  <si>
    <t>7395-121</t>
  </si>
  <si>
    <t xml:space="preserve">.Ароматная, д.3 , кв.2 </t>
  </si>
  <si>
    <t>25.03.2019</t>
  </si>
  <si>
    <t>Мирошниченко Сергей Николаевич</t>
  </si>
  <si>
    <t>722-86-13</t>
  </si>
  <si>
    <t>Ароматная,д.1, кв.5</t>
  </si>
  <si>
    <t>367613964</t>
  </si>
  <si>
    <t xml:space="preserve">Мотыль Вера Петровна </t>
  </si>
  <si>
    <t>77-60-381</t>
  </si>
  <si>
    <t xml:space="preserve">ул. Мирная, д.7 </t>
  </si>
  <si>
    <t>01.04.2019</t>
  </si>
  <si>
    <t>Немаловская  Светлана Филипповна</t>
  </si>
  <si>
    <t>Пушкина Любовь Иосифовна</t>
  </si>
  <si>
    <t>809-98-02</t>
  </si>
  <si>
    <t xml:space="preserve"> Мирная, д.5, кв. 2</t>
  </si>
  <si>
    <t>уст. 22.03.2019</t>
  </si>
  <si>
    <t>Рождествина Мария Сергеевна</t>
  </si>
  <si>
    <t>7978 815 26 01</t>
  </si>
  <si>
    <t xml:space="preserve"> Мирная, д.5, кв. 1</t>
  </si>
  <si>
    <t xml:space="preserve">Рождествина Нина Борисовна </t>
  </si>
  <si>
    <t>7978 00 37 640</t>
  </si>
  <si>
    <t>ул.Мирная, д.7</t>
  </si>
  <si>
    <t>30.04.2019</t>
  </si>
  <si>
    <t>303455</t>
  </si>
  <si>
    <t xml:space="preserve">Рыбак Николай Иванович     </t>
  </si>
  <si>
    <t>Мирная, д.5, кв. 1</t>
  </si>
  <si>
    <t>01.03.2019</t>
  </si>
  <si>
    <t>1800392020</t>
  </si>
  <si>
    <t>096-333-66-52</t>
  </si>
  <si>
    <t>показания на начало месяца</t>
  </si>
  <si>
    <t>показания на конец месяца</t>
  </si>
  <si>
    <t xml:space="preserve">разница  м.куб.  </t>
  </si>
  <si>
    <t>№ Дог.</t>
  </si>
  <si>
    <t xml:space="preserve">Анферов Андрей Владимирович </t>
  </si>
  <si>
    <t>7-978-877-93-50</t>
  </si>
  <si>
    <t>ул.Мирная, д.14 , кв.1</t>
  </si>
  <si>
    <t>348605783</t>
  </si>
  <si>
    <t xml:space="preserve">Артеменков Валентин Дмитриевич </t>
  </si>
  <si>
    <t>7978-039-14-37</t>
  </si>
  <si>
    <t>ул. Ароматная, д.7, кв. 6.</t>
  </si>
  <si>
    <t>5160942</t>
  </si>
  <si>
    <t>Белик Ольга Алексеевна</t>
  </si>
  <si>
    <t>7978-887-42-37</t>
  </si>
  <si>
    <t>ул.Ароматная, участок</t>
  </si>
  <si>
    <t>089260</t>
  </si>
  <si>
    <t xml:space="preserve">Билык Надежда Сергеевна </t>
  </si>
  <si>
    <t>7-978-816-83-14</t>
  </si>
  <si>
    <t xml:space="preserve"> Ароматная, д.1, кв. 3  </t>
  </si>
  <si>
    <t>130554</t>
  </si>
  <si>
    <t xml:space="preserve">Варламова Нина Николаевна </t>
  </si>
  <si>
    <t>7978-802-57-82</t>
  </si>
  <si>
    <t>ул. Ароматная, д.7, кв. 1</t>
  </si>
  <si>
    <t>047105</t>
  </si>
  <si>
    <t xml:space="preserve">Губенков Александр Сергеевич </t>
  </si>
  <si>
    <t>7-978-78-109-29</t>
  </si>
  <si>
    <t>подс. Хоз. На накопителях</t>
  </si>
  <si>
    <t xml:space="preserve">Демахин Роман Юрьевич </t>
  </si>
  <si>
    <t>7978-805-84-91</t>
  </si>
  <si>
    <t xml:space="preserve">ул.Мирная, д.10, кв.2, </t>
  </si>
  <si>
    <t>2053617</t>
  </si>
  <si>
    <t xml:space="preserve">Демахина Людмила Михайловна </t>
  </si>
  <si>
    <t>7-879-751-25-23</t>
  </si>
  <si>
    <t>400833</t>
  </si>
  <si>
    <t>7978-095-86-26</t>
  </si>
  <si>
    <t xml:space="preserve">ул. Мирная, д.10, кв. 1                                    </t>
  </si>
  <si>
    <t>553465</t>
  </si>
  <si>
    <t>Дикусар Н.И.(Ароматная 2-г дом)</t>
  </si>
  <si>
    <t>Жиганов М.А. (м.т.+79788426911)</t>
  </si>
  <si>
    <t>7-879-842-69-11</t>
  </si>
  <si>
    <t>7978-74-69-011</t>
  </si>
  <si>
    <t>020 013 78 93</t>
  </si>
  <si>
    <t>Мирная, д.9, 4</t>
  </si>
  <si>
    <t>020 021 44 30</t>
  </si>
  <si>
    <t>7-879-74-23-841</t>
  </si>
  <si>
    <t>183363</t>
  </si>
  <si>
    <t>0200244092</t>
  </si>
  <si>
    <t>Колеущенко Г.В.</t>
  </si>
  <si>
    <t>7-879-842-33-56</t>
  </si>
  <si>
    <t>Корнийчук Григорий Антонович</t>
  </si>
  <si>
    <t>7978-88-736-78</t>
  </si>
  <si>
    <t xml:space="preserve">ул. Ароматная , д.1, кв. 9                                              </t>
  </si>
  <si>
    <t>235493</t>
  </si>
  <si>
    <t>Медведев Александр Владимирович</t>
  </si>
  <si>
    <t>7-978-707-67-97</t>
  </si>
  <si>
    <t>00016</t>
  </si>
  <si>
    <t>7978-77-60-381</t>
  </si>
  <si>
    <t xml:space="preserve">ул. Мирная, д.7 , кв. __  </t>
  </si>
  <si>
    <t xml:space="preserve">Порецков Григорий Степанович </t>
  </si>
  <si>
    <t>7978-898-57-20</t>
  </si>
  <si>
    <t>7978-809-98-02</t>
  </si>
  <si>
    <t>0200181768</t>
  </si>
  <si>
    <t>303456</t>
  </si>
  <si>
    <t>303460</t>
  </si>
  <si>
    <t>Рыбак Николай Иванович</t>
  </si>
  <si>
    <t>7978-897-30-45</t>
  </si>
  <si>
    <t xml:space="preserve">ул. Мирная, д.5, кв. 1       </t>
  </si>
  <si>
    <t xml:space="preserve">Рыбак Николай Иванович </t>
  </si>
  <si>
    <t>Рыков Игорь Юрьевич</t>
  </si>
  <si>
    <t>7978-025-06-35</t>
  </si>
  <si>
    <t xml:space="preserve">ул. Мирная, д.2, кв. 2  кв.2  </t>
  </si>
  <si>
    <t xml:space="preserve">Саханчук Николай Федорович </t>
  </si>
  <si>
    <t>7-978-055-04-71</t>
  </si>
  <si>
    <t>ул.Мирная, д.9, кв.1</t>
  </si>
  <si>
    <t>1800330601</t>
  </si>
  <si>
    <t>Сергеев Н.М.</t>
  </si>
  <si>
    <t>7978-852-9-077</t>
  </si>
  <si>
    <t xml:space="preserve">ул. Мирная, д.6, кв. 1             </t>
  </si>
  <si>
    <t>0100371851</t>
  </si>
  <si>
    <t xml:space="preserve">Соколова Лариса Александровна </t>
  </si>
  <si>
    <t>978-782-27-32</t>
  </si>
  <si>
    <t>п.Розовый, ул.Ароматная, д.5, кв.17</t>
  </si>
  <si>
    <t xml:space="preserve">Субботин Николай Яковлевич </t>
  </si>
  <si>
    <t>7978-20-794-35                                 79-18-37-66-075</t>
  </si>
  <si>
    <t>033027</t>
  </si>
  <si>
    <t xml:space="preserve">Тарасова  Лидия Викторовна                                       </t>
  </si>
  <si>
    <t>7-978-73-72-193</t>
  </si>
  <si>
    <t>Тураева Наталья Григорьевна</t>
  </si>
  <si>
    <t>7978-74-12-123</t>
  </si>
  <si>
    <t xml:space="preserve">ул. Ароматая, д.6    кв.2                                                         </t>
  </si>
  <si>
    <t>7-978-014-93-98</t>
  </si>
  <si>
    <t>088139</t>
  </si>
  <si>
    <t xml:space="preserve">Чаленко Валентина Алексеевна </t>
  </si>
  <si>
    <t>7-978-115-9-9-01</t>
  </si>
  <si>
    <t>ул.Ароматная, д.1, кв.4</t>
  </si>
  <si>
    <t xml:space="preserve">Шестаков Николай Борисович </t>
  </si>
  <si>
    <t>7-978-740-48-52</t>
  </si>
  <si>
    <t xml:space="preserve">ул.Ароматная, д.1, кв.15 </t>
  </si>
  <si>
    <t xml:space="preserve">Щеглов Владимир Николаевич </t>
  </si>
  <si>
    <t>7-978-887-36-26</t>
  </si>
  <si>
    <t xml:space="preserve"> ул.Ароматная, д.1, кв.10</t>
  </si>
  <si>
    <t>С Мирошниченко Л. С., Мирная, д.14 кв.2</t>
  </si>
  <si>
    <t xml:space="preserve">Науменкова Н.В. </t>
  </si>
  <si>
    <t>умерла - пока НЕ ЖИВУТ</t>
  </si>
  <si>
    <t>Субконто/</t>
  </si>
  <si>
    <t>Код по 1С</t>
  </si>
  <si>
    <t>Цена , руб</t>
  </si>
  <si>
    <t>К-во, 100м2</t>
  </si>
  <si>
    <t>Норматив потребления воды, м3/сотку</t>
  </si>
  <si>
    <t>Всего по норме , куб.м</t>
  </si>
  <si>
    <t>Варламова Н.Н.  2</t>
  </si>
  <si>
    <t>ЦБ0000004</t>
  </si>
  <si>
    <t>Гоголь Н.Г. 2</t>
  </si>
  <si>
    <t>000000053</t>
  </si>
  <si>
    <t>Гореликова В. В.</t>
  </si>
  <si>
    <t>000000157</t>
  </si>
  <si>
    <t>Логвина М.И.  3</t>
  </si>
  <si>
    <t>000000076</t>
  </si>
  <si>
    <t>Науменкова  Н.В.  3</t>
  </si>
  <si>
    <t>000000082</t>
  </si>
  <si>
    <t>Немытых  Н.В.  3</t>
  </si>
  <si>
    <t>000000083</t>
  </si>
  <si>
    <t>Пащук Л.В.  3</t>
  </si>
  <si>
    <t>000000085</t>
  </si>
  <si>
    <t xml:space="preserve">Тимофеев А.Б. </t>
  </si>
  <si>
    <t>000000089</t>
  </si>
  <si>
    <t>Рыбак Н.И.  5</t>
  </si>
  <si>
    <t>000000094</t>
  </si>
  <si>
    <t>Соколенко  В.П.  2</t>
  </si>
  <si>
    <t>000000102</t>
  </si>
  <si>
    <t>Тураев В.А.</t>
  </si>
  <si>
    <t>000000108</t>
  </si>
  <si>
    <t>Тураева Натал. Г. 1</t>
  </si>
  <si>
    <t>000000109</t>
  </si>
  <si>
    <t>Тураева Нина Г. 3</t>
  </si>
  <si>
    <t>000000110</t>
  </si>
  <si>
    <t xml:space="preserve">ул. Ароматная, д.2, кв. 4  (Мирная,18)                           </t>
  </si>
  <si>
    <t>7-978-902-5737                            7979-847-28-90</t>
  </si>
  <si>
    <t>1800388914</t>
  </si>
  <si>
    <t>Кузнецова Евгения Викторовна</t>
  </si>
  <si>
    <t>898-85-20</t>
  </si>
  <si>
    <t>Ароматная , д.1, кв. 11</t>
  </si>
  <si>
    <t>31.05.2019</t>
  </si>
  <si>
    <t>200236747</t>
  </si>
  <si>
    <t>898-57-45</t>
  </si>
  <si>
    <t>Рогожникова Светлана Викторовна</t>
  </si>
  <si>
    <t>1800388775</t>
  </si>
  <si>
    <t>Евстигнеева Светлана Альбертовна</t>
  </si>
  <si>
    <t>7978-8432100</t>
  </si>
  <si>
    <t>ул. Мирная, д.16, кв. 2</t>
  </si>
  <si>
    <t>0200229247</t>
  </si>
  <si>
    <t>продали</t>
  </si>
  <si>
    <t>070-03-43</t>
  </si>
  <si>
    <r>
      <t xml:space="preserve"> ул. Ароматная, д.6, кв. </t>
    </r>
    <r>
      <rPr>
        <u/>
        <sz val="8"/>
        <color theme="1"/>
        <rFont val="Arial"/>
        <family val="2"/>
        <charset val="204"/>
      </rPr>
      <t>61</t>
    </r>
    <r>
      <rPr>
        <sz val="8"/>
        <color theme="1"/>
        <rFont val="Arial"/>
        <family val="2"/>
        <charset val="204"/>
      </rPr>
      <t xml:space="preserve">   </t>
    </r>
  </si>
  <si>
    <r>
      <t xml:space="preserve">АКТ снятия показаний счетчика по потреблению воды круглогодично </t>
    </r>
    <r>
      <rPr>
        <u/>
        <sz val="12"/>
        <rFont val="Arial"/>
        <family val="2"/>
        <charset val="204"/>
      </rPr>
      <t>СЕНТЯБРЬ  2019г.</t>
    </r>
  </si>
  <si>
    <t>Мирная, д.8, кв. 12</t>
  </si>
  <si>
    <t xml:space="preserve">Малыш Михаил Федорович </t>
  </si>
  <si>
    <t>88-166-47</t>
  </si>
  <si>
    <t>20.09.2019</t>
  </si>
  <si>
    <t>СНЯТ</t>
  </si>
  <si>
    <t>815-51-41</t>
  </si>
  <si>
    <t>Итого</t>
  </si>
  <si>
    <t xml:space="preserve"> </t>
  </si>
  <si>
    <r>
      <t xml:space="preserve">Акт снятия показаний счетчика по потреблению воды огороды и приусадебные участки </t>
    </r>
    <r>
      <rPr>
        <b/>
        <u/>
        <sz val="11"/>
        <color theme="1"/>
        <rFont val="Arial"/>
        <family val="2"/>
        <charset val="204"/>
      </rPr>
      <t>СЕНТЯБРЬ</t>
    </r>
    <r>
      <rPr>
        <u/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2019г.</t>
    </r>
  </si>
  <si>
    <t>опломбировать</t>
  </si>
  <si>
    <t>10 В ИЮЛЕ</t>
  </si>
  <si>
    <t>уст. 01.04.19</t>
  </si>
  <si>
    <r>
      <t xml:space="preserve">ПОЛИВ ПО КОЛИЧЕСТВУ СОТОК за </t>
    </r>
    <r>
      <rPr>
        <b/>
        <u/>
        <sz val="11"/>
        <rFont val="Arial"/>
        <family val="2"/>
        <charset val="204"/>
      </rPr>
      <t>СЕНТЯБРЬ</t>
    </r>
    <r>
      <rPr>
        <u/>
        <sz val="11"/>
        <rFont val="Arial"/>
        <family val="2"/>
        <charset val="204"/>
      </rPr>
      <t xml:space="preserve">  2019г.</t>
    </r>
  </si>
  <si>
    <t>Всего сот.</t>
  </si>
  <si>
    <r>
      <t>Норма на 1с в м</t>
    </r>
    <r>
      <rPr>
        <sz val="10"/>
        <rFont val="Arial"/>
        <family val="2"/>
        <charset val="204"/>
      </rPr>
      <t>3</t>
    </r>
  </si>
  <si>
    <r>
      <t>Итого м</t>
    </r>
    <r>
      <rPr>
        <sz val="10"/>
        <rFont val="Arial"/>
        <family val="2"/>
        <charset val="204"/>
      </rPr>
      <t>3</t>
    </r>
  </si>
  <si>
    <r>
      <t xml:space="preserve">Потребление воды абонентами АО «АЭМСЗ» без приборов учета   за  </t>
    </r>
    <r>
      <rPr>
        <b/>
        <u/>
        <sz val="11"/>
        <color theme="1"/>
        <rFont val="Arial"/>
        <family val="2"/>
        <charset val="204"/>
      </rPr>
      <t>СЕНТЯБРЬ  2019г</t>
    </r>
    <r>
      <rPr>
        <b/>
        <sz val="11"/>
        <color theme="1"/>
        <rFont val="Arial"/>
        <family val="2"/>
        <charset val="204"/>
      </rPr>
      <t>. (КЧЖ)</t>
    </r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</si>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</sst>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00000"/>
    <numFmt numFmtId="166" formatCode="0.000"/>
    <numFmt numFmtId="167" formatCode="0.0"/>
  </numFmts>
  <fonts count="3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3" fontId="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167" fontId="23" fillId="0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left" vertical="center" wrapText="1"/>
    </xf>
    <xf numFmtId="3" fontId="28" fillId="0" borderId="2" xfId="0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left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vertical="center" wrapText="1"/>
    </xf>
    <xf numFmtId="3" fontId="31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tabSelected="1" workbookViewId="0">
      <selection activeCell="B5" sqref="B5"/>
    </sheetView>
  </sheetViews>
  <sheetFormatPr defaultColWidth="4.7109375" defaultRowHeight="27" customHeight="1" x14ac:dyDescent="0.25"/>
  <cols>
    <col min="1" max="1" width="3.85546875" style="54" customWidth="1"/>
    <col min="2" max="2" width="38.28515625" style="148" customWidth="1"/>
    <col min="3" max="3" width="17.7109375" style="54" customWidth="1"/>
    <col min="4" max="4" width="23.140625" style="148" customWidth="1"/>
    <col min="5" max="5" width="21.28515625" style="149" customWidth="1"/>
    <col min="6" max="6" width="31.28515625" style="54" customWidth="1"/>
    <col min="7" max="7" width="11.7109375" style="54" customWidth="1"/>
    <col min="8" max="8" width="9.85546875" style="54" customWidth="1"/>
    <col min="9" max="9" width="12" style="54" customWidth="1"/>
    <col min="10" max="10" width="9.42578125" style="54" customWidth="1"/>
    <col min="11" max="11" width="12.42578125" style="54" customWidth="1"/>
    <col min="12" max="12" width="7.42578125" style="54" customWidth="1"/>
    <col min="13" max="15" width="4.7109375" style="54"/>
    <col min="16" max="16" width="4.7109375" style="55"/>
    <col min="17" max="17" width="10.28515625" style="55" customWidth="1"/>
    <col min="18" max="22" width="4.7109375" style="55"/>
    <col min="23" max="16384" width="4.7109375" style="54"/>
  </cols>
  <sheetData>
    <row r="1" spans="1:22" s="46" customFormat="1" ht="27" customHeight="1" x14ac:dyDescent="0.25">
      <c r="A1" s="45" t="s">
        <v>476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P1" s="47"/>
      <c r="Q1" s="47"/>
      <c r="R1" s="47"/>
      <c r="S1" s="47"/>
      <c r="T1" s="47"/>
      <c r="U1" s="47"/>
      <c r="V1" s="48"/>
    </row>
    <row r="2" spans="1:22" ht="27" customHeight="1" x14ac:dyDescent="0.25">
      <c r="A2" s="1" t="s">
        <v>0</v>
      </c>
      <c r="B2" s="49" t="s">
        <v>1</v>
      </c>
      <c r="C2" s="50" t="s">
        <v>2</v>
      </c>
      <c r="D2" s="51" t="s">
        <v>3</v>
      </c>
      <c r="E2" s="52" t="s">
        <v>4</v>
      </c>
      <c r="F2" s="1" t="s">
        <v>5</v>
      </c>
      <c r="G2" s="1" t="s">
        <v>6</v>
      </c>
      <c r="H2" s="1" t="s">
        <v>7</v>
      </c>
      <c r="I2" s="53" t="s">
        <v>8</v>
      </c>
      <c r="J2" s="1" t="s">
        <v>9</v>
      </c>
      <c r="K2" s="1" t="s">
        <v>10</v>
      </c>
      <c r="L2" s="1" t="s">
        <v>11</v>
      </c>
    </row>
    <row r="3" spans="1:22" ht="27" customHeight="1" x14ac:dyDescent="0.25">
      <c r="A3" s="1">
        <v>1</v>
      </c>
      <c r="B3" s="56" t="s">
        <v>12</v>
      </c>
      <c r="C3" s="50" t="s">
        <v>13</v>
      </c>
      <c r="D3" s="51" t="s">
        <v>14</v>
      </c>
      <c r="E3" s="52" t="s">
        <v>15</v>
      </c>
      <c r="F3" s="1" t="s">
        <v>16</v>
      </c>
      <c r="G3" s="1">
        <v>2412</v>
      </c>
      <c r="H3" s="1">
        <v>2412</v>
      </c>
      <c r="I3" s="1">
        <f t="shared" ref="I3:I73" si="0">SUM(H3,-G3)</f>
        <v>0</v>
      </c>
      <c r="J3" s="7">
        <v>13.77</v>
      </c>
      <c r="K3" s="7">
        <f t="shared" ref="K3:K73" si="1">PRODUCT(I3,J3)</f>
        <v>0</v>
      </c>
      <c r="L3" s="1">
        <v>111</v>
      </c>
    </row>
    <row r="4" spans="1:22" ht="27" customHeight="1" x14ac:dyDescent="0.25">
      <c r="A4" s="1">
        <f t="shared" ref="A4:A67" si="2">SUM(A3,1)</f>
        <v>2</v>
      </c>
      <c r="B4" s="56" t="s">
        <v>17</v>
      </c>
      <c r="C4" s="50" t="s">
        <v>18</v>
      </c>
      <c r="D4" s="51" t="s">
        <v>19</v>
      </c>
      <c r="E4" s="52" t="s">
        <v>20</v>
      </c>
      <c r="F4" s="1">
        <v>159737764</v>
      </c>
      <c r="G4" s="1">
        <v>64</v>
      </c>
      <c r="H4" s="1">
        <v>64</v>
      </c>
      <c r="I4" s="1">
        <f t="shared" si="0"/>
        <v>0</v>
      </c>
      <c r="J4" s="7">
        <v>13.77</v>
      </c>
      <c r="K4" s="7">
        <f t="shared" si="1"/>
        <v>0</v>
      </c>
      <c r="L4" s="1">
        <v>1</v>
      </c>
    </row>
    <row r="5" spans="1:22" ht="27" customHeight="1" x14ac:dyDescent="0.25">
      <c r="A5" s="1">
        <f t="shared" si="2"/>
        <v>3</v>
      </c>
      <c r="B5" s="56" t="s">
        <v>238</v>
      </c>
      <c r="C5" s="50" t="s">
        <v>21</v>
      </c>
      <c r="D5" s="51" t="s">
        <v>22</v>
      </c>
      <c r="E5" s="52" t="s">
        <v>23</v>
      </c>
      <c r="F5" s="57" t="s">
        <v>24</v>
      </c>
      <c r="G5" s="1">
        <v>2</v>
      </c>
      <c r="H5" s="1">
        <v>2</v>
      </c>
      <c r="I5" s="1">
        <f t="shared" si="0"/>
        <v>0</v>
      </c>
      <c r="J5" s="7">
        <v>13.77</v>
      </c>
      <c r="K5" s="7">
        <f t="shared" si="1"/>
        <v>0</v>
      </c>
      <c r="L5" s="1">
        <v>13</v>
      </c>
    </row>
    <row r="6" spans="1:22" ht="27" customHeight="1" x14ac:dyDescent="0.25">
      <c r="A6" s="1">
        <f t="shared" si="2"/>
        <v>4</v>
      </c>
      <c r="B6" s="56" t="s">
        <v>25</v>
      </c>
      <c r="C6" s="49" t="s">
        <v>26</v>
      </c>
      <c r="D6" s="58" t="s">
        <v>27</v>
      </c>
      <c r="E6" s="59" t="s">
        <v>268</v>
      </c>
      <c r="F6" s="49" t="s">
        <v>28</v>
      </c>
      <c r="G6" s="49">
        <v>181</v>
      </c>
      <c r="H6" s="49">
        <v>189</v>
      </c>
      <c r="I6" s="49">
        <f t="shared" si="0"/>
        <v>8</v>
      </c>
      <c r="J6" s="7">
        <v>13.77</v>
      </c>
      <c r="K6" s="60">
        <f t="shared" si="1"/>
        <v>110.16</v>
      </c>
      <c r="L6" s="49">
        <v>4</v>
      </c>
    </row>
    <row r="7" spans="1:22" ht="27" customHeight="1" x14ac:dyDescent="0.25">
      <c r="A7" s="5">
        <f t="shared" si="2"/>
        <v>5</v>
      </c>
      <c r="B7" s="61" t="s">
        <v>269</v>
      </c>
      <c r="C7" s="59" t="s">
        <v>270</v>
      </c>
      <c r="D7" s="62" t="s">
        <v>477</v>
      </c>
      <c r="E7" s="59" t="s">
        <v>271</v>
      </c>
      <c r="F7" s="63" t="s">
        <v>272</v>
      </c>
      <c r="G7" s="49">
        <v>128</v>
      </c>
      <c r="H7" s="49">
        <v>157</v>
      </c>
      <c r="I7" s="64">
        <f t="shared" si="0"/>
        <v>29</v>
      </c>
      <c r="J7" s="7">
        <v>13.77</v>
      </c>
      <c r="K7" s="60">
        <f t="shared" si="1"/>
        <v>399.33</v>
      </c>
      <c r="L7" s="49">
        <v>5</v>
      </c>
    </row>
    <row r="8" spans="1:22" ht="27" customHeight="1" x14ac:dyDescent="0.25">
      <c r="A8" s="1">
        <f>SUM(A6,1)</f>
        <v>5</v>
      </c>
      <c r="B8" s="56" t="s">
        <v>29</v>
      </c>
      <c r="C8" s="50" t="s">
        <v>30</v>
      </c>
      <c r="D8" s="51" t="s">
        <v>31</v>
      </c>
      <c r="E8" s="52" t="s">
        <v>32</v>
      </c>
      <c r="F8" s="1" t="s">
        <v>33</v>
      </c>
      <c r="G8" s="1">
        <v>139</v>
      </c>
      <c r="H8" s="1">
        <v>143</v>
      </c>
      <c r="I8" s="1">
        <f t="shared" si="0"/>
        <v>4</v>
      </c>
      <c r="J8" s="7">
        <v>13.77</v>
      </c>
      <c r="K8" s="7">
        <f t="shared" si="1"/>
        <v>55.08</v>
      </c>
      <c r="L8" s="1">
        <v>8</v>
      </c>
    </row>
    <row r="9" spans="1:22" ht="27" customHeight="1" x14ac:dyDescent="0.25">
      <c r="A9" s="1">
        <f t="shared" si="2"/>
        <v>6</v>
      </c>
      <c r="B9" s="56" t="s">
        <v>34</v>
      </c>
      <c r="C9" s="50" t="s">
        <v>35</v>
      </c>
      <c r="D9" s="51" t="s">
        <v>36</v>
      </c>
      <c r="E9" s="52" t="s">
        <v>15</v>
      </c>
      <c r="F9" s="1">
        <v>200128929</v>
      </c>
      <c r="G9" s="1">
        <v>94</v>
      </c>
      <c r="H9" s="1">
        <v>94</v>
      </c>
      <c r="I9" s="1">
        <f t="shared" si="0"/>
        <v>0</v>
      </c>
      <c r="J9" s="7">
        <v>13.77</v>
      </c>
      <c r="K9" s="7">
        <f t="shared" si="1"/>
        <v>0</v>
      </c>
      <c r="L9" s="1">
        <v>110</v>
      </c>
    </row>
    <row r="10" spans="1:22" ht="27" customHeight="1" x14ac:dyDescent="0.25">
      <c r="A10" s="1">
        <f t="shared" si="2"/>
        <v>7</v>
      </c>
      <c r="B10" s="56" t="s">
        <v>37</v>
      </c>
      <c r="C10" s="50" t="s">
        <v>38</v>
      </c>
      <c r="D10" s="51" t="s">
        <v>255</v>
      </c>
      <c r="E10" s="65" t="s">
        <v>256</v>
      </c>
      <c r="F10" s="1" t="s">
        <v>39</v>
      </c>
      <c r="G10" s="1">
        <v>7751</v>
      </c>
      <c r="H10" s="1">
        <v>8079</v>
      </c>
      <c r="I10" s="1">
        <f t="shared" si="0"/>
        <v>328</v>
      </c>
      <c r="J10" s="7">
        <v>13.77</v>
      </c>
      <c r="K10" s="7">
        <f t="shared" si="1"/>
        <v>4516.5599999999995</v>
      </c>
      <c r="L10" s="1">
        <v>9</v>
      </c>
    </row>
    <row r="11" spans="1:22" ht="27" customHeight="1" x14ac:dyDescent="0.25">
      <c r="A11" s="1">
        <f t="shared" si="2"/>
        <v>8</v>
      </c>
      <c r="B11" s="66" t="s">
        <v>40</v>
      </c>
      <c r="C11" s="67" t="s">
        <v>41</v>
      </c>
      <c r="D11" s="68" t="s">
        <v>42</v>
      </c>
      <c r="E11" s="52" t="s">
        <v>43</v>
      </c>
      <c r="F11" s="1">
        <v>200156211</v>
      </c>
      <c r="G11" s="1">
        <v>0</v>
      </c>
      <c r="H11" s="1">
        <v>0</v>
      </c>
      <c r="I11" s="1">
        <f t="shared" si="0"/>
        <v>0</v>
      </c>
      <c r="J11" s="7">
        <v>13.77</v>
      </c>
      <c r="K11" s="7">
        <f t="shared" si="1"/>
        <v>0</v>
      </c>
      <c r="L11" s="1">
        <v>10</v>
      </c>
    </row>
    <row r="12" spans="1:22" ht="27" customHeight="1" x14ac:dyDescent="0.25">
      <c r="A12" s="1">
        <f t="shared" si="2"/>
        <v>9</v>
      </c>
      <c r="B12" s="69" t="s">
        <v>44</v>
      </c>
      <c r="C12" s="70" t="s">
        <v>45</v>
      </c>
      <c r="D12" s="71" t="s">
        <v>46</v>
      </c>
      <c r="E12" s="52" t="s">
        <v>47</v>
      </c>
      <c r="F12" s="1">
        <v>200143111</v>
      </c>
      <c r="G12" s="1">
        <v>0</v>
      </c>
      <c r="H12" s="1">
        <v>0</v>
      </c>
      <c r="I12" s="1">
        <f t="shared" si="0"/>
        <v>0</v>
      </c>
      <c r="J12" s="7">
        <v>13.77</v>
      </c>
      <c r="K12" s="7">
        <f t="shared" si="1"/>
        <v>0</v>
      </c>
      <c r="L12" s="1">
        <v>81</v>
      </c>
    </row>
    <row r="13" spans="1:22" ht="27" customHeight="1" x14ac:dyDescent="0.25">
      <c r="A13" s="1">
        <f t="shared" si="2"/>
        <v>10</v>
      </c>
      <c r="B13" s="56" t="s">
        <v>48</v>
      </c>
      <c r="C13" s="50" t="s">
        <v>49</v>
      </c>
      <c r="D13" s="51" t="s">
        <v>50</v>
      </c>
      <c r="E13" s="52" t="s">
        <v>51</v>
      </c>
      <c r="F13" s="1" t="s">
        <v>52</v>
      </c>
      <c r="G13" s="1">
        <v>52</v>
      </c>
      <c r="H13" s="1">
        <v>55</v>
      </c>
      <c r="I13" s="1">
        <f t="shared" si="0"/>
        <v>3</v>
      </c>
      <c r="J13" s="7">
        <v>13.77</v>
      </c>
      <c r="K13" s="7">
        <f t="shared" si="1"/>
        <v>41.31</v>
      </c>
      <c r="L13" s="1">
        <v>12</v>
      </c>
    </row>
    <row r="14" spans="1:22" ht="27" customHeight="1" x14ac:dyDescent="0.25">
      <c r="A14" s="1">
        <f t="shared" si="2"/>
        <v>11</v>
      </c>
      <c r="B14" s="69" t="s">
        <v>53</v>
      </c>
      <c r="C14" s="70" t="s">
        <v>54</v>
      </c>
      <c r="D14" s="71" t="s">
        <v>55</v>
      </c>
      <c r="E14" s="52" t="s">
        <v>56</v>
      </c>
      <c r="F14" s="1" t="s">
        <v>57</v>
      </c>
      <c r="G14" s="1">
        <v>414</v>
      </c>
      <c r="H14" s="1">
        <v>423</v>
      </c>
      <c r="I14" s="1">
        <f t="shared" si="0"/>
        <v>9</v>
      </c>
      <c r="J14" s="7">
        <v>13.77</v>
      </c>
      <c r="K14" s="7">
        <f t="shared" si="1"/>
        <v>123.92999999999999</v>
      </c>
      <c r="L14" s="1">
        <v>11</v>
      </c>
    </row>
    <row r="15" spans="1:22" ht="27" customHeight="1" x14ac:dyDescent="0.25">
      <c r="A15" s="1">
        <f t="shared" si="2"/>
        <v>12</v>
      </c>
      <c r="B15" s="69" t="s">
        <v>257</v>
      </c>
      <c r="C15" s="70" t="s">
        <v>258</v>
      </c>
      <c r="D15" s="71" t="s">
        <v>259</v>
      </c>
      <c r="E15" s="52" t="s">
        <v>260</v>
      </c>
      <c r="F15" s="37">
        <v>200707001101</v>
      </c>
      <c r="G15" s="72">
        <v>2710</v>
      </c>
      <c r="H15" s="72">
        <v>2720</v>
      </c>
      <c r="I15" s="1">
        <f t="shared" si="0"/>
        <v>10</v>
      </c>
      <c r="J15" s="7">
        <v>13.77</v>
      </c>
      <c r="K15" s="7">
        <f t="shared" si="1"/>
        <v>137.69999999999999</v>
      </c>
      <c r="L15" s="1">
        <v>47</v>
      </c>
    </row>
    <row r="16" spans="1:22" ht="27" customHeight="1" x14ac:dyDescent="0.25">
      <c r="A16" s="1">
        <f t="shared" si="2"/>
        <v>13</v>
      </c>
      <c r="B16" s="56" t="s">
        <v>58</v>
      </c>
      <c r="C16" s="50"/>
      <c r="D16" s="51" t="s">
        <v>59</v>
      </c>
      <c r="E16" s="52" t="s">
        <v>60</v>
      </c>
      <c r="F16" s="1">
        <v>3273602</v>
      </c>
      <c r="G16" s="1">
        <v>2064</v>
      </c>
      <c r="H16" s="1">
        <v>2086</v>
      </c>
      <c r="I16" s="1">
        <f t="shared" si="0"/>
        <v>22</v>
      </c>
      <c r="J16" s="7">
        <v>13.77</v>
      </c>
      <c r="K16" s="7">
        <f t="shared" si="1"/>
        <v>302.94</v>
      </c>
      <c r="L16" s="1">
        <v>18</v>
      </c>
    </row>
    <row r="17" spans="1:12" ht="27" customHeight="1" x14ac:dyDescent="0.25">
      <c r="A17" s="1">
        <f t="shared" si="2"/>
        <v>14</v>
      </c>
      <c r="B17" s="56" t="s">
        <v>239</v>
      </c>
      <c r="C17" s="50" t="s">
        <v>61</v>
      </c>
      <c r="D17" s="51" t="s">
        <v>62</v>
      </c>
      <c r="E17" s="52" t="s">
        <v>32</v>
      </c>
      <c r="F17" s="52" t="s">
        <v>63</v>
      </c>
      <c r="G17" s="1">
        <v>350</v>
      </c>
      <c r="H17" s="1">
        <v>396</v>
      </c>
      <c r="I17" s="1">
        <f t="shared" si="0"/>
        <v>46</v>
      </c>
      <c r="J17" s="7">
        <v>13.77</v>
      </c>
      <c r="K17" s="7">
        <f t="shared" si="1"/>
        <v>633.41999999999996</v>
      </c>
      <c r="L17" s="1">
        <v>20</v>
      </c>
    </row>
    <row r="18" spans="1:12" ht="27" customHeight="1" x14ac:dyDescent="0.25">
      <c r="A18" s="1">
        <f t="shared" si="2"/>
        <v>15</v>
      </c>
      <c r="B18" s="56" t="s">
        <v>64</v>
      </c>
      <c r="C18" s="50">
        <v>8974056</v>
      </c>
      <c r="D18" s="51" t="s">
        <v>65</v>
      </c>
      <c r="E18" s="52" t="s">
        <v>66</v>
      </c>
      <c r="F18" s="52" t="s">
        <v>67</v>
      </c>
      <c r="G18" s="1">
        <v>89</v>
      </c>
      <c r="H18" s="1">
        <v>96</v>
      </c>
      <c r="I18" s="1">
        <f t="shared" si="0"/>
        <v>7</v>
      </c>
      <c r="J18" s="7">
        <v>13.77</v>
      </c>
      <c r="K18" s="7">
        <f t="shared" si="1"/>
        <v>96.39</v>
      </c>
      <c r="L18" s="1">
        <v>21</v>
      </c>
    </row>
    <row r="19" spans="1:12" ht="27" customHeight="1" x14ac:dyDescent="0.25">
      <c r="A19" s="1">
        <f t="shared" si="2"/>
        <v>16</v>
      </c>
      <c r="B19" s="56" t="s">
        <v>273</v>
      </c>
      <c r="C19" s="50" t="s">
        <v>274</v>
      </c>
      <c r="D19" s="51" t="s">
        <v>275</v>
      </c>
      <c r="E19" s="52" t="s">
        <v>276</v>
      </c>
      <c r="F19" s="52" t="s">
        <v>277</v>
      </c>
      <c r="G19" s="1">
        <v>28</v>
      </c>
      <c r="H19" s="1">
        <v>37</v>
      </c>
      <c r="I19" s="1">
        <f t="shared" si="0"/>
        <v>9</v>
      </c>
      <c r="J19" s="7">
        <v>13.77</v>
      </c>
      <c r="K19" s="7">
        <f t="shared" si="1"/>
        <v>123.92999999999999</v>
      </c>
      <c r="L19" s="1">
        <v>22</v>
      </c>
    </row>
    <row r="20" spans="1:12" ht="27" customHeight="1" x14ac:dyDescent="0.25">
      <c r="A20" s="1">
        <f t="shared" si="2"/>
        <v>17</v>
      </c>
      <c r="B20" s="56" t="s">
        <v>68</v>
      </c>
      <c r="C20" s="50" t="s">
        <v>69</v>
      </c>
      <c r="D20" s="51" t="s">
        <v>70</v>
      </c>
      <c r="E20" s="52" t="s">
        <v>71</v>
      </c>
      <c r="F20" s="52" t="s">
        <v>72</v>
      </c>
      <c r="G20" s="1">
        <v>58</v>
      </c>
      <c r="H20" s="1">
        <v>63</v>
      </c>
      <c r="I20" s="1">
        <f t="shared" si="0"/>
        <v>5</v>
      </c>
      <c r="J20" s="7">
        <v>13.77</v>
      </c>
      <c r="K20" s="7">
        <f t="shared" si="1"/>
        <v>68.849999999999994</v>
      </c>
      <c r="L20" s="1">
        <v>23</v>
      </c>
    </row>
    <row r="21" spans="1:12" ht="27" customHeight="1" x14ac:dyDescent="0.25">
      <c r="A21" s="1">
        <f t="shared" si="2"/>
        <v>18</v>
      </c>
      <c r="B21" s="56" t="s">
        <v>240</v>
      </c>
      <c r="C21" s="50" t="s">
        <v>73</v>
      </c>
      <c r="D21" s="51" t="s">
        <v>74</v>
      </c>
      <c r="E21" s="52" t="s">
        <v>75</v>
      </c>
      <c r="F21" s="1">
        <v>20135997</v>
      </c>
      <c r="G21" s="1">
        <v>3430</v>
      </c>
      <c r="H21" s="1">
        <v>3500</v>
      </c>
      <c r="I21" s="1">
        <f t="shared" si="0"/>
        <v>70</v>
      </c>
      <c r="J21" s="7">
        <v>13.77</v>
      </c>
      <c r="K21" s="7">
        <f t="shared" si="1"/>
        <v>963.9</v>
      </c>
      <c r="L21" s="1">
        <v>25</v>
      </c>
    </row>
    <row r="22" spans="1:12" ht="27" customHeight="1" x14ac:dyDescent="0.25">
      <c r="A22" s="1">
        <f t="shared" si="2"/>
        <v>19</v>
      </c>
      <c r="B22" s="56" t="s">
        <v>76</v>
      </c>
      <c r="C22" s="50"/>
      <c r="D22" s="51" t="s">
        <v>77</v>
      </c>
      <c r="E22" s="52" t="s">
        <v>78</v>
      </c>
      <c r="F22" s="1">
        <v>226684215</v>
      </c>
      <c r="G22" s="1">
        <v>65</v>
      </c>
      <c r="H22" s="1">
        <v>65</v>
      </c>
      <c r="I22" s="1">
        <f t="shared" si="0"/>
        <v>0</v>
      </c>
      <c r="J22" s="7">
        <v>13.77</v>
      </c>
      <c r="K22" s="7">
        <f t="shared" si="1"/>
        <v>0</v>
      </c>
      <c r="L22" s="1">
        <v>26</v>
      </c>
    </row>
    <row r="23" spans="1:12" ht="27" customHeight="1" x14ac:dyDescent="0.25">
      <c r="A23" s="1">
        <f t="shared" si="2"/>
        <v>20</v>
      </c>
      <c r="B23" s="56" t="s">
        <v>261</v>
      </c>
      <c r="C23" s="50" t="s">
        <v>79</v>
      </c>
      <c r="D23" s="51" t="s">
        <v>80</v>
      </c>
      <c r="E23" s="52" t="s">
        <v>473</v>
      </c>
      <c r="F23" s="1" t="s">
        <v>81</v>
      </c>
      <c r="G23" s="1">
        <v>22</v>
      </c>
      <c r="H23" s="1">
        <v>22</v>
      </c>
      <c r="I23" s="1">
        <f t="shared" si="0"/>
        <v>0</v>
      </c>
      <c r="J23" s="7">
        <v>13.77</v>
      </c>
      <c r="K23" s="7">
        <f t="shared" si="1"/>
        <v>0</v>
      </c>
      <c r="L23" s="1">
        <v>29</v>
      </c>
    </row>
    <row r="24" spans="1:12" ht="27" customHeight="1" x14ac:dyDescent="0.25">
      <c r="A24" s="1">
        <f t="shared" si="2"/>
        <v>21</v>
      </c>
      <c r="B24" s="56" t="s">
        <v>82</v>
      </c>
      <c r="C24" s="50" t="s">
        <v>83</v>
      </c>
      <c r="D24" s="51" t="s">
        <v>84</v>
      </c>
      <c r="E24" s="52" t="s">
        <v>85</v>
      </c>
      <c r="F24" s="52" t="s">
        <v>86</v>
      </c>
      <c r="G24" s="1">
        <v>0</v>
      </c>
      <c r="H24" s="1">
        <v>0</v>
      </c>
      <c r="I24" s="1">
        <f t="shared" si="0"/>
        <v>0</v>
      </c>
      <c r="J24" s="7">
        <v>13.77</v>
      </c>
      <c r="K24" s="7">
        <f t="shared" si="1"/>
        <v>0</v>
      </c>
      <c r="L24" s="1">
        <v>16</v>
      </c>
    </row>
    <row r="25" spans="1:12" ht="27" customHeight="1" x14ac:dyDescent="0.25">
      <c r="A25" s="1">
        <f t="shared" si="2"/>
        <v>22</v>
      </c>
      <c r="B25" s="56" t="s">
        <v>87</v>
      </c>
      <c r="C25" s="50" t="s">
        <v>88</v>
      </c>
      <c r="D25" s="51" t="s">
        <v>62</v>
      </c>
      <c r="E25" s="52" t="s">
        <v>85</v>
      </c>
      <c r="F25" s="52" t="s">
        <v>89</v>
      </c>
      <c r="G25" s="1">
        <v>51</v>
      </c>
      <c r="H25" s="1">
        <v>61</v>
      </c>
      <c r="I25" s="1">
        <f t="shared" si="0"/>
        <v>10</v>
      </c>
      <c r="J25" s="7">
        <v>13.77</v>
      </c>
      <c r="K25" s="7">
        <f t="shared" si="1"/>
        <v>137.69999999999999</v>
      </c>
      <c r="L25" s="1">
        <v>28</v>
      </c>
    </row>
    <row r="26" spans="1:12" ht="27" customHeight="1" x14ac:dyDescent="0.25">
      <c r="A26" s="1">
        <f t="shared" si="2"/>
        <v>23</v>
      </c>
      <c r="B26" s="56" t="s">
        <v>90</v>
      </c>
      <c r="C26" s="50"/>
      <c r="D26" s="51" t="s">
        <v>91</v>
      </c>
      <c r="E26" s="73" t="s">
        <v>278</v>
      </c>
      <c r="F26" s="1">
        <v>607718</v>
      </c>
      <c r="G26" s="1">
        <v>165</v>
      </c>
      <c r="H26" s="1">
        <v>165</v>
      </c>
      <c r="I26" s="1">
        <f t="shared" si="0"/>
        <v>0</v>
      </c>
      <c r="J26" s="7">
        <v>13.77</v>
      </c>
      <c r="K26" s="7">
        <f t="shared" si="1"/>
        <v>0</v>
      </c>
      <c r="L26" s="1">
        <v>30</v>
      </c>
    </row>
    <row r="27" spans="1:12" ht="27" customHeight="1" x14ac:dyDescent="0.25">
      <c r="A27" s="1">
        <f t="shared" si="2"/>
        <v>24</v>
      </c>
      <c r="B27" s="56" t="s">
        <v>92</v>
      </c>
      <c r="C27" s="50"/>
      <c r="D27" s="51" t="s">
        <v>93</v>
      </c>
      <c r="E27" s="52" t="s">
        <v>94</v>
      </c>
      <c r="F27" s="1">
        <v>5325517</v>
      </c>
      <c r="G27" s="1">
        <v>20</v>
      </c>
      <c r="H27" s="1">
        <v>20</v>
      </c>
      <c r="I27" s="1">
        <f t="shared" si="0"/>
        <v>0</v>
      </c>
      <c r="J27" s="7">
        <v>13.77</v>
      </c>
      <c r="K27" s="7">
        <f t="shared" si="1"/>
        <v>0</v>
      </c>
      <c r="L27" s="1">
        <v>32</v>
      </c>
    </row>
    <row r="28" spans="1:12" ht="27" customHeight="1" x14ac:dyDescent="0.25">
      <c r="A28" s="1">
        <f t="shared" si="2"/>
        <v>25</v>
      </c>
      <c r="B28" s="56" t="s">
        <v>95</v>
      </c>
      <c r="C28" s="50" t="s">
        <v>96</v>
      </c>
      <c r="D28" s="51" t="s">
        <v>97</v>
      </c>
      <c r="E28" s="52" t="s">
        <v>98</v>
      </c>
      <c r="F28" s="52" t="s">
        <v>99</v>
      </c>
      <c r="G28" s="1">
        <v>218</v>
      </c>
      <c r="H28" s="1">
        <v>223</v>
      </c>
      <c r="I28" s="1">
        <f t="shared" si="0"/>
        <v>5</v>
      </c>
      <c r="J28" s="7">
        <v>13.77</v>
      </c>
      <c r="K28" s="7">
        <f t="shared" si="1"/>
        <v>68.849999999999994</v>
      </c>
      <c r="L28" s="1">
        <v>35</v>
      </c>
    </row>
    <row r="29" spans="1:12" ht="27" customHeight="1" x14ac:dyDescent="0.25">
      <c r="A29" s="74">
        <f t="shared" si="2"/>
        <v>26</v>
      </c>
      <c r="B29" s="75" t="s">
        <v>279</v>
      </c>
      <c r="C29" s="65" t="s">
        <v>280</v>
      </c>
      <c r="D29" s="76" t="s">
        <v>281</v>
      </c>
      <c r="E29" s="52" t="s">
        <v>282</v>
      </c>
      <c r="F29" s="52" t="s">
        <v>460</v>
      </c>
      <c r="G29" s="1">
        <v>58</v>
      </c>
      <c r="H29" s="1">
        <v>69</v>
      </c>
      <c r="I29" s="1">
        <f t="shared" si="0"/>
        <v>11</v>
      </c>
      <c r="J29" s="7">
        <v>13.77</v>
      </c>
      <c r="K29" s="7">
        <f t="shared" si="1"/>
        <v>151.47</v>
      </c>
      <c r="L29" s="1">
        <v>36</v>
      </c>
    </row>
    <row r="30" spans="1:12" ht="27" customHeight="1" x14ac:dyDescent="0.25">
      <c r="A30" s="1">
        <f t="shared" si="2"/>
        <v>27</v>
      </c>
      <c r="B30" s="56" t="s">
        <v>100</v>
      </c>
      <c r="C30" s="50" t="s">
        <v>101</v>
      </c>
      <c r="D30" s="51" t="s">
        <v>102</v>
      </c>
      <c r="E30" s="52"/>
      <c r="F30" s="1" t="s">
        <v>103</v>
      </c>
      <c r="G30" s="1">
        <v>503</v>
      </c>
      <c r="H30" s="1">
        <v>515</v>
      </c>
      <c r="I30" s="1">
        <f t="shared" si="0"/>
        <v>12</v>
      </c>
      <c r="J30" s="7">
        <v>13.77</v>
      </c>
      <c r="K30" s="7">
        <f t="shared" si="1"/>
        <v>165.24</v>
      </c>
      <c r="L30" s="1">
        <v>39</v>
      </c>
    </row>
    <row r="31" spans="1:12" ht="27" customHeight="1" x14ac:dyDescent="0.25">
      <c r="A31" s="1">
        <f t="shared" si="2"/>
        <v>28</v>
      </c>
      <c r="B31" s="56" t="s">
        <v>104</v>
      </c>
      <c r="C31" s="50" t="s">
        <v>105</v>
      </c>
      <c r="D31" s="51" t="s">
        <v>106</v>
      </c>
      <c r="E31" s="52" t="s">
        <v>107</v>
      </c>
      <c r="F31" s="1">
        <v>763121615</v>
      </c>
      <c r="G31" s="1">
        <v>382</v>
      </c>
      <c r="H31" s="1">
        <v>397</v>
      </c>
      <c r="I31" s="1">
        <f t="shared" si="0"/>
        <v>15</v>
      </c>
      <c r="J31" s="7">
        <v>13.77</v>
      </c>
      <c r="K31" s="7">
        <f t="shared" si="1"/>
        <v>206.54999999999998</v>
      </c>
      <c r="L31" s="1">
        <v>40</v>
      </c>
    </row>
    <row r="32" spans="1:12" ht="27" customHeight="1" x14ac:dyDescent="0.25">
      <c r="A32" s="1">
        <f t="shared" si="2"/>
        <v>29</v>
      </c>
      <c r="B32" s="56" t="s">
        <v>108</v>
      </c>
      <c r="C32" s="50" t="s">
        <v>109</v>
      </c>
      <c r="D32" s="51" t="s">
        <v>110</v>
      </c>
      <c r="E32" s="52" t="s">
        <v>241</v>
      </c>
      <c r="F32" s="52" t="s">
        <v>111</v>
      </c>
      <c r="G32" s="1">
        <v>10</v>
      </c>
      <c r="H32" s="1">
        <v>10</v>
      </c>
      <c r="I32" s="1">
        <f t="shared" si="0"/>
        <v>0</v>
      </c>
      <c r="J32" s="7">
        <v>13.77</v>
      </c>
      <c r="K32" s="7">
        <f t="shared" si="1"/>
        <v>0</v>
      </c>
      <c r="L32" s="1">
        <v>14</v>
      </c>
    </row>
    <row r="33" spans="1:12" ht="27" customHeight="1" x14ac:dyDescent="0.25">
      <c r="A33" s="1">
        <f t="shared" si="2"/>
        <v>30</v>
      </c>
      <c r="B33" s="56" t="s">
        <v>112</v>
      </c>
      <c r="C33" s="50" t="s">
        <v>113</v>
      </c>
      <c r="D33" s="51" t="s">
        <v>114</v>
      </c>
      <c r="E33" s="52" t="s">
        <v>115</v>
      </c>
      <c r="F33" s="1" t="s">
        <v>116</v>
      </c>
      <c r="G33" s="1">
        <v>680</v>
      </c>
      <c r="H33" s="1">
        <v>690</v>
      </c>
      <c r="I33" s="1">
        <f t="shared" si="0"/>
        <v>10</v>
      </c>
      <c r="J33" s="7">
        <v>13.77</v>
      </c>
      <c r="K33" s="7">
        <f t="shared" si="1"/>
        <v>137.69999999999999</v>
      </c>
      <c r="L33" s="1">
        <v>43</v>
      </c>
    </row>
    <row r="34" spans="1:12" ht="27" customHeight="1" x14ac:dyDescent="0.25">
      <c r="A34" s="1">
        <f t="shared" si="2"/>
        <v>31</v>
      </c>
      <c r="B34" s="56" t="s">
        <v>283</v>
      </c>
      <c r="C34" s="65" t="s">
        <v>284</v>
      </c>
      <c r="D34" s="51" t="s">
        <v>285</v>
      </c>
      <c r="E34" s="52" t="s">
        <v>286</v>
      </c>
      <c r="F34" s="1">
        <v>1800390146</v>
      </c>
      <c r="G34" s="1">
        <v>35</v>
      </c>
      <c r="H34" s="1">
        <v>40</v>
      </c>
      <c r="I34" s="1">
        <f t="shared" si="0"/>
        <v>5</v>
      </c>
      <c r="J34" s="7">
        <v>13.77</v>
      </c>
      <c r="K34" s="7">
        <f t="shared" si="1"/>
        <v>68.849999999999994</v>
      </c>
      <c r="L34" s="1">
        <v>45</v>
      </c>
    </row>
    <row r="35" spans="1:12" ht="27" customHeight="1" x14ac:dyDescent="0.25">
      <c r="A35" s="1">
        <f t="shared" si="2"/>
        <v>32</v>
      </c>
      <c r="B35" s="56" t="s">
        <v>117</v>
      </c>
      <c r="C35" s="50" t="s">
        <v>118</v>
      </c>
      <c r="D35" s="51"/>
      <c r="E35" s="52"/>
      <c r="F35" s="1" t="s">
        <v>119</v>
      </c>
      <c r="G35" s="1">
        <v>370</v>
      </c>
      <c r="H35" s="1">
        <v>386</v>
      </c>
      <c r="I35" s="1">
        <f t="shared" si="0"/>
        <v>16</v>
      </c>
      <c r="J35" s="7">
        <v>13.77</v>
      </c>
      <c r="K35" s="7">
        <f t="shared" si="1"/>
        <v>220.32</v>
      </c>
      <c r="L35" s="1">
        <v>44</v>
      </c>
    </row>
    <row r="36" spans="1:12" ht="27" customHeight="1" x14ac:dyDescent="0.25">
      <c r="A36" s="1">
        <f t="shared" si="2"/>
        <v>33</v>
      </c>
      <c r="B36" s="56" t="s">
        <v>242</v>
      </c>
      <c r="C36" s="50" t="s">
        <v>120</v>
      </c>
      <c r="D36" s="51" t="s">
        <v>121</v>
      </c>
      <c r="E36" s="52"/>
      <c r="F36" s="1" t="s">
        <v>122</v>
      </c>
      <c r="G36" s="1">
        <v>760</v>
      </c>
      <c r="H36" s="1">
        <v>770</v>
      </c>
      <c r="I36" s="1">
        <f t="shared" si="0"/>
        <v>10</v>
      </c>
      <c r="J36" s="7">
        <v>13.77</v>
      </c>
      <c r="K36" s="7">
        <f t="shared" si="1"/>
        <v>137.69999999999999</v>
      </c>
      <c r="L36" s="1">
        <v>46</v>
      </c>
    </row>
    <row r="37" spans="1:12" ht="27" customHeight="1" x14ac:dyDescent="0.25">
      <c r="A37" s="1">
        <f t="shared" si="2"/>
        <v>34</v>
      </c>
      <c r="B37" s="56" t="s">
        <v>461</v>
      </c>
      <c r="C37" s="50" t="s">
        <v>462</v>
      </c>
      <c r="D37" s="77" t="s">
        <v>463</v>
      </c>
      <c r="E37" s="52" t="s">
        <v>464</v>
      </c>
      <c r="F37" s="72">
        <v>768921415</v>
      </c>
      <c r="G37" s="72">
        <v>27</v>
      </c>
      <c r="H37" s="72">
        <v>36</v>
      </c>
      <c r="I37" s="72">
        <f t="shared" si="0"/>
        <v>9</v>
      </c>
      <c r="J37" s="7">
        <v>13.77</v>
      </c>
      <c r="K37" s="7">
        <f t="shared" si="1"/>
        <v>123.92999999999999</v>
      </c>
      <c r="L37" s="72">
        <v>50</v>
      </c>
    </row>
    <row r="38" spans="1:12" ht="27" customHeight="1" x14ac:dyDescent="0.25">
      <c r="A38" s="1">
        <f t="shared" si="2"/>
        <v>35</v>
      </c>
      <c r="B38" s="56" t="s">
        <v>287</v>
      </c>
      <c r="C38" s="50" t="s">
        <v>288</v>
      </c>
      <c r="D38" s="78" t="s">
        <v>289</v>
      </c>
      <c r="E38" s="52" t="s">
        <v>290</v>
      </c>
      <c r="F38" s="79" t="s">
        <v>291</v>
      </c>
      <c r="G38" s="72">
        <v>56</v>
      </c>
      <c r="H38" s="72">
        <v>76</v>
      </c>
      <c r="I38" s="72">
        <f t="shared" si="0"/>
        <v>20</v>
      </c>
      <c r="J38" s="7">
        <v>13.77</v>
      </c>
      <c r="K38" s="7">
        <f t="shared" si="1"/>
        <v>275.39999999999998</v>
      </c>
      <c r="L38" s="72">
        <v>51</v>
      </c>
    </row>
    <row r="39" spans="1:12" ht="27" customHeight="1" x14ac:dyDescent="0.25">
      <c r="A39" s="1">
        <f t="shared" si="2"/>
        <v>36</v>
      </c>
      <c r="B39" s="56" t="s">
        <v>123</v>
      </c>
      <c r="C39" s="50" t="s">
        <v>124</v>
      </c>
      <c r="D39" s="51" t="s">
        <v>125</v>
      </c>
      <c r="E39" s="52" t="s">
        <v>126</v>
      </c>
      <c r="F39" s="1">
        <v>146842</v>
      </c>
      <c r="G39" s="1">
        <v>900</v>
      </c>
      <c r="H39" s="1">
        <v>902</v>
      </c>
      <c r="I39" s="1">
        <f t="shared" si="0"/>
        <v>2</v>
      </c>
      <c r="J39" s="7">
        <v>13.77</v>
      </c>
      <c r="K39" s="7">
        <f t="shared" si="1"/>
        <v>27.54</v>
      </c>
      <c r="L39" s="1">
        <v>52</v>
      </c>
    </row>
    <row r="40" spans="1:12" ht="27" customHeight="1" x14ac:dyDescent="0.25">
      <c r="A40" s="1">
        <f t="shared" si="2"/>
        <v>37</v>
      </c>
      <c r="B40" s="56" t="s">
        <v>127</v>
      </c>
      <c r="C40" s="50" t="s">
        <v>128</v>
      </c>
      <c r="D40" s="51" t="s">
        <v>22</v>
      </c>
      <c r="E40" s="52" t="s">
        <v>129</v>
      </c>
      <c r="F40" s="1" t="s">
        <v>130</v>
      </c>
      <c r="G40" s="1">
        <v>323</v>
      </c>
      <c r="H40" s="1">
        <v>333</v>
      </c>
      <c r="I40" s="1">
        <f t="shared" si="0"/>
        <v>10</v>
      </c>
      <c r="J40" s="7">
        <v>13.77</v>
      </c>
      <c r="K40" s="7">
        <f t="shared" si="1"/>
        <v>137.69999999999999</v>
      </c>
      <c r="L40" s="1">
        <v>53</v>
      </c>
    </row>
    <row r="41" spans="1:12" ht="27" customHeight="1" x14ac:dyDescent="0.25">
      <c r="A41" s="1">
        <f t="shared" si="2"/>
        <v>38</v>
      </c>
      <c r="B41" s="56" t="s">
        <v>243</v>
      </c>
      <c r="C41" s="50" t="s">
        <v>244</v>
      </c>
      <c r="D41" s="80" t="s">
        <v>262</v>
      </c>
      <c r="E41" s="52" t="s">
        <v>263</v>
      </c>
      <c r="F41" s="81">
        <v>154022629</v>
      </c>
      <c r="G41" s="1">
        <v>0</v>
      </c>
      <c r="H41" s="1">
        <v>0</v>
      </c>
      <c r="I41" s="1">
        <f t="shared" si="0"/>
        <v>0</v>
      </c>
      <c r="J41" s="7">
        <v>13.77</v>
      </c>
      <c r="K41" s="7">
        <f t="shared" si="1"/>
        <v>0</v>
      </c>
      <c r="L41" s="1">
        <v>27</v>
      </c>
    </row>
    <row r="42" spans="1:12" ht="27" customHeight="1" x14ac:dyDescent="0.25">
      <c r="A42" s="1">
        <f t="shared" si="2"/>
        <v>39</v>
      </c>
      <c r="B42" s="56" t="s">
        <v>245</v>
      </c>
      <c r="C42" s="50" t="s">
        <v>131</v>
      </c>
      <c r="D42" s="51" t="s">
        <v>132</v>
      </c>
      <c r="E42" s="52"/>
      <c r="F42" s="1" t="s">
        <v>133</v>
      </c>
      <c r="G42" s="1">
        <v>12675</v>
      </c>
      <c r="H42" s="1">
        <v>12942</v>
      </c>
      <c r="I42" s="1">
        <f t="shared" si="0"/>
        <v>267</v>
      </c>
      <c r="J42" s="7">
        <v>13.77</v>
      </c>
      <c r="K42" s="7">
        <f t="shared" si="1"/>
        <v>3676.5899999999997</v>
      </c>
      <c r="L42" s="1">
        <v>55</v>
      </c>
    </row>
    <row r="43" spans="1:12" ht="27" customHeight="1" x14ac:dyDescent="0.25">
      <c r="A43" s="1">
        <f t="shared" si="2"/>
        <v>40</v>
      </c>
      <c r="B43" s="56" t="s">
        <v>292</v>
      </c>
      <c r="C43" s="50" t="s">
        <v>293</v>
      </c>
      <c r="D43" s="51" t="s">
        <v>294</v>
      </c>
      <c r="E43" s="52" t="s">
        <v>295</v>
      </c>
      <c r="F43" s="1">
        <v>101018903</v>
      </c>
      <c r="G43" s="1">
        <v>0</v>
      </c>
      <c r="H43" s="1">
        <v>0</v>
      </c>
      <c r="I43" s="1">
        <f t="shared" si="0"/>
        <v>0</v>
      </c>
      <c r="J43" s="7">
        <v>13.77</v>
      </c>
      <c r="K43" s="7">
        <f t="shared" si="1"/>
        <v>0</v>
      </c>
      <c r="L43" s="1">
        <v>56</v>
      </c>
    </row>
    <row r="44" spans="1:12" ht="27" customHeight="1" x14ac:dyDescent="0.25">
      <c r="A44" s="1">
        <v>41</v>
      </c>
      <c r="B44" s="56" t="s">
        <v>478</v>
      </c>
      <c r="C44" s="50" t="s">
        <v>479</v>
      </c>
      <c r="D44" s="51" t="s">
        <v>136</v>
      </c>
      <c r="E44" s="52" t="s">
        <v>480</v>
      </c>
      <c r="F44" s="1">
        <v>200124914</v>
      </c>
      <c r="G44" s="1">
        <v>0</v>
      </c>
      <c r="H44" s="1">
        <v>0</v>
      </c>
      <c r="I44" s="1">
        <f t="shared" si="0"/>
        <v>0</v>
      </c>
      <c r="J44" s="7">
        <v>13.77</v>
      </c>
      <c r="K44" s="7">
        <f t="shared" si="1"/>
        <v>0</v>
      </c>
      <c r="L44" s="1">
        <v>57</v>
      </c>
    </row>
    <row r="45" spans="1:12" ht="27" customHeight="1" x14ac:dyDescent="0.25">
      <c r="A45" s="82">
        <f>SUM(A43,1)</f>
        <v>41</v>
      </c>
      <c r="B45" s="83" t="s">
        <v>134</v>
      </c>
      <c r="C45" s="84" t="s">
        <v>135</v>
      </c>
      <c r="D45" s="85" t="s">
        <v>136</v>
      </c>
      <c r="E45" s="86" t="s">
        <v>481</v>
      </c>
      <c r="F45" s="82" t="s">
        <v>137</v>
      </c>
      <c r="G45" s="82">
        <v>1600</v>
      </c>
      <c r="H45" s="82">
        <v>1625</v>
      </c>
      <c r="I45" s="82">
        <f t="shared" si="0"/>
        <v>25</v>
      </c>
      <c r="J45" s="87">
        <v>13.77</v>
      </c>
      <c r="K45" s="87">
        <f t="shared" si="1"/>
        <v>344.25</v>
      </c>
      <c r="L45" s="82">
        <v>57</v>
      </c>
    </row>
    <row r="46" spans="1:12" ht="27" customHeight="1" x14ac:dyDescent="0.25">
      <c r="A46" s="1">
        <f t="shared" si="2"/>
        <v>42</v>
      </c>
      <c r="B46" s="56" t="s">
        <v>264</v>
      </c>
      <c r="C46" s="50" t="s">
        <v>265</v>
      </c>
      <c r="D46" s="51" t="s">
        <v>266</v>
      </c>
      <c r="E46" s="88" t="s">
        <v>260</v>
      </c>
      <c r="F46" s="88" t="s">
        <v>267</v>
      </c>
      <c r="G46" s="1">
        <v>0</v>
      </c>
      <c r="H46" s="1">
        <v>0</v>
      </c>
      <c r="I46" s="1">
        <f t="shared" si="0"/>
        <v>0</v>
      </c>
      <c r="J46" s="7">
        <v>13.77</v>
      </c>
      <c r="K46" s="7">
        <f t="shared" si="1"/>
        <v>0</v>
      </c>
      <c r="L46" s="1">
        <v>48</v>
      </c>
    </row>
    <row r="47" spans="1:12" ht="27" customHeight="1" x14ac:dyDescent="0.25">
      <c r="A47" s="1">
        <f t="shared" si="2"/>
        <v>43</v>
      </c>
      <c r="B47" s="56" t="s">
        <v>296</v>
      </c>
      <c r="C47" s="50" t="s">
        <v>297</v>
      </c>
      <c r="D47" s="51" t="s">
        <v>298</v>
      </c>
      <c r="E47" s="88" t="s">
        <v>276</v>
      </c>
      <c r="F47" s="88" t="s">
        <v>299</v>
      </c>
      <c r="G47" s="1">
        <v>69</v>
      </c>
      <c r="H47" s="1">
        <v>89</v>
      </c>
      <c r="I47" s="1">
        <f t="shared" si="0"/>
        <v>20</v>
      </c>
      <c r="J47" s="7">
        <v>13.77</v>
      </c>
      <c r="K47" s="7">
        <f t="shared" si="1"/>
        <v>275.39999999999998</v>
      </c>
      <c r="L47" s="1">
        <v>61</v>
      </c>
    </row>
    <row r="48" spans="1:12" ht="27" customHeight="1" x14ac:dyDescent="0.25">
      <c r="A48" s="1">
        <f t="shared" si="2"/>
        <v>44</v>
      </c>
      <c r="B48" s="61" t="s">
        <v>300</v>
      </c>
      <c r="C48" s="65" t="s">
        <v>301</v>
      </c>
      <c r="D48" s="62" t="s">
        <v>302</v>
      </c>
      <c r="E48" s="88" t="s">
        <v>303</v>
      </c>
      <c r="F48" s="64">
        <v>187436814</v>
      </c>
      <c r="G48" s="49">
        <v>162</v>
      </c>
      <c r="H48" s="49">
        <v>176</v>
      </c>
      <c r="I48" s="49">
        <f t="shared" si="0"/>
        <v>14</v>
      </c>
      <c r="J48" s="7">
        <v>13.77</v>
      </c>
      <c r="K48" s="60">
        <f t="shared" si="1"/>
        <v>192.78</v>
      </c>
      <c r="L48" s="49">
        <v>62</v>
      </c>
    </row>
    <row r="49" spans="1:12" ht="27" customHeight="1" x14ac:dyDescent="0.25">
      <c r="A49" s="1">
        <f t="shared" si="2"/>
        <v>45</v>
      </c>
      <c r="B49" s="56" t="s">
        <v>246</v>
      </c>
      <c r="C49" s="50" t="s">
        <v>138</v>
      </c>
      <c r="D49" s="51" t="s">
        <v>139</v>
      </c>
      <c r="E49" s="52" t="s">
        <v>51</v>
      </c>
      <c r="F49" s="1" t="s">
        <v>140</v>
      </c>
      <c r="G49" s="1">
        <v>470</v>
      </c>
      <c r="H49" s="1">
        <v>477</v>
      </c>
      <c r="I49" s="1">
        <f t="shared" si="0"/>
        <v>7</v>
      </c>
      <c r="J49" s="7">
        <v>13.77</v>
      </c>
      <c r="K49" s="7">
        <f t="shared" si="1"/>
        <v>96.39</v>
      </c>
      <c r="L49" s="1">
        <v>58</v>
      </c>
    </row>
    <row r="50" spans="1:12" ht="27" customHeight="1" x14ac:dyDescent="0.25">
      <c r="A50" s="1">
        <f t="shared" si="2"/>
        <v>46</v>
      </c>
      <c r="B50" s="56" t="s">
        <v>304</v>
      </c>
      <c r="C50" s="50" t="s">
        <v>141</v>
      </c>
      <c r="D50" s="51" t="s">
        <v>142</v>
      </c>
      <c r="E50" s="52" t="s">
        <v>247</v>
      </c>
      <c r="F50" s="52" t="s">
        <v>465</v>
      </c>
      <c r="G50" s="1">
        <v>93</v>
      </c>
      <c r="H50" s="1">
        <v>100</v>
      </c>
      <c r="I50" s="1">
        <f t="shared" si="0"/>
        <v>7</v>
      </c>
      <c r="J50" s="7">
        <v>13.77</v>
      </c>
      <c r="K50" s="7">
        <f t="shared" si="1"/>
        <v>96.39</v>
      </c>
      <c r="L50" s="1">
        <v>37</v>
      </c>
    </row>
    <row r="51" spans="1:12" ht="27" customHeight="1" x14ac:dyDescent="0.25">
      <c r="A51" s="1">
        <f t="shared" si="2"/>
        <v>47</v>
      </c>
      <c r="B51" s="56" t="s">
        <v>143</v>
      </c>
      <c r="C51" s="50" t="s">
        <v>144</v>
      </c>
      <c r="D51" s="51" t="s">
        <v>145</v>
      </c>
      <c r="E51" s="52" t="s">
        <v>146</v>
      </c>
      <c r="F51" s="52" t="s">
        <v>147</v>
      </c>
      <c r="G51" s="1">
        <v>186</v>
      </c>
      <c r="H51" s="1">
        <v>186</v>
      </c>
      <c r="I51" s="1">
        <f t="shared" si="0"/>
        <v>0</v>
      </c>
      <c r="J51" s="7">
        <v>13.77</v>
      </c>
      <c r="K51" s="7">
        <f t="shared" si="1"/>
        <v>0</v>
      </c>
      <c r="L51" s="1">
        <v>119</v>
      </c>
    </row>
    <row r="52" spans="1:12" ht="27" customHeight="1" x14ac:dyDescent="0.25">
      <c r="A52" s="1">
        <f t="shared" si="2"/>
        <v>48</v>
      </c>
      <c r="B52" s="56" t="s">
        <v>148</v>
      </c>
      <c r="C52" s="50" t="s">
        <v>149</v>
      </c>
      <c r="D52" s="51" t="s">
        <v>150</v>
      </c>
      <c r="E52" s="52" t="s">
        <v>43</v>
      </c>
      <c r="F52" s="1">
        <v>200151826</v>
      </c>
      <c r="G52" s="1">
        <v>107</v>
      </c>
      <c r="H52" s="1">
        <v>115</v>
      </c>
      <c r="I52" s="1">
        <f t="shared" si="0"/>
        <v>8</v>
      </c>
      <c r="J52" s="7">
        <v>13.77</v>
      </c>
      <c r="K52" s="7">
        <f t="shared" si="1"/>
        <v>110.16</v>
      </c>
      <c r="L52" s="1">
        <v>65</v>
      </c>
    </row>
    <row r="53" spans="1:12" ht="27" customHeight="1" x14ac:dyDescent="0.25">
      <c r="A53" s="1">
        <f t="shared" si="2"/>
        <v>49</v>
      </c>
      <c r="B53" s="56" t="s">
        <v>151</v>
      </c>
      <c r="C53" s="50" t="s">
        <v>152</v>
      </c>
      <c r="D53" s="51" t="s">
        <v>153</v>
      </c>
      <c r="E53" s="52"/>
      <c r="F53" s="1" t="s">
        <v>154</v>
      </c>
      <c r="G53" s="1">
        <v>3138</v>
      </c>
      <c r="H53" s="1">
        <v>3178</v>
      </c>
      <c r="I53" s="1">
        <f t="shared" si="0"/>
        <v>40</v>
      </c>
      <c r="J53" s="7">
        <v>13.77</v>
      </c>
      <c r="K53" s="7">
        <f t="shared" si="1"/>
        <v>550.79999999999995</v>
      </c>
      <c r="L53" s="1">
        <v>67</v>
      </c>
    </row>
    <row r="54" spans="1:12" ht="27" customHeight="1" x14ac:dyDescent="0.25">
      <c r="A54" s="1">
        <f t="shared" si="2"/>
        <v>50</v>
      </c>
      <c r="B54" s="56" t="s">
        <v>155</v>
      </c>
      <c r="C54" s="50" t="s">
        <v>156</v>
      </c>
      <c r="D54" s="51" t="s">
        <v>157</v>
      </c>
      <c r="E54" s="52" t="s">
        <v>94</v>
      </c>
      <c r="F54" s="1">
        <v>4951144</v>
      </c>
      <c r="G54" s="1">
        <v>611</v>
      </c>
      <c r="H54" s="1">
        <v>647</v>
      </c>
      <c r="I54" s="1">
        <f t="shared" si="0"/>
        <v>36</v>
      </c>
      <c r="J54" s="7">
        <v>13.77</v>
      </c>
      <c r="K54" s="7">
        <f t="shared" si="1"/>
        <v>495.71999999999997</v>
      </c>
      <c r="L54" s="1">
        <v>68</v>
      </c>
    </row>
    <row r="55" spans="1:12" ht="27" customHeight="1" x14ac:dyDescent="0.25">
      <c r="A55" s="1">
        <f t="shared" si="2"/>
        <v>51</v>
      </c>
      <c r="B55" s="56" t="s">
        <v>305</v>
      </c>
      <c r="C55" s="50" t="s">
        <v>306</v>
      </c>
      <c r="D55" s="51" t="s">
        <v>307</v>
      </c>
      <c r="E55" s="52" t="s">
        <v>308</v>
      </c>
      <c r="F55" s="1">
        <v>188301753</v>
      </c>
      <c r="G55" s="1">
        <v>25</v>
      </c>
      <c r="H55" s="1">
        <v>27</v>
      </c>
      <c r="I55" s="1">
        <f t="shared" si="0"/>
        <v>2</v>
      </c>
      <c r="J55" s="7">
        <v>13.77</v>
      </c>
      <c r="K55" s="7">
        <f t="shared" si="1"/>
        <v>27.54</v>
      </c>
      <c r="L55" s="1">
        <v>70</v>
      </c>
    </row>
    <row r="56" spans="1:12" ht="27" customHeight="1" x14ac:dyDescent="0.25">
      <c r="A56" s="1">
        <f t="shared" si="2"/>
        <v>52</v>
      </c>
      <c r="B56" s="56" t="s">
        <v>248</v>
      </c>
      <c r="C56" s="50" t="s">
        <v>466</v>
      </c>
      <c r="D56" s="51" t="s">
        <v>158</v>
      </c>
      <c r="E56" s="52"/>
      <c r="F56" s="1">
        <v>278331573</v>
      </c>
      <c r="G56" s="1">
        <v>43</v>
      </c>
      <c r="H56" s="1">
        <v>45</v>
      </c>
      <c r="I56" s="1">
        <f t="shared" si="0"/>
        <v>2</v>
      </c>
      <c r="J56" s="7">
        <v>13.77</v>
      </c>
      <c r="K56" s="7">
        <f t="shared" si="1"/>
        <v>27.54</v>
      </c>
      <c r="L56" s="1">
        <v>69</v>
      </c>
    </row>
    <row r="57" spans="1:12" ht="27" customHeight="1" x14ac:dyDescent="0.25">
      <c r="A57" s="1">
        <f t="shared" si="2"/>
        <v>53</v>
      </c>
      <c r="B57" s="56" t="s">
        <v>159</v>
      </c>
      <c r="C57" s="50" t="s">
        <v>160</v>
      </c>
      <c r="D57" s="51" t="s">
        <v>161</v>
      </c>
      <c r="E57" s="52" t="s">
        <v>249</v>
      </c>
      <c r="F57" s="1">
        <v>432317</v>
      </c>
      <c r="G57" s="1">
        <v>3769</v>
      </c>
      <c r="H57" s="1">
        <v>3770</v>
      </c>
      <c r="I57" s="1">
        <f t="shared" si="0"/>
        <v>1</v>
      </c>
      <c r="J57" s="7">
        <v>13.77</v>
      </c>
      <c r="K57" s="7">
        <f t="shared" si="1"/>
        <v>13.77</v>
      </c>
      <c r="L57" s="1">
        <v>71</v>
      </c>
    </row>
    <row r="58" spans="1:12" ht="27" customHeight="1" x14ac:dyDescent="0.25">
      <c r="A58" s="1">
        <f t="shared" si="2"/>
        <v>54</v>
      </c>
      <c r="B58" s="56" t="s">
        <v>162</v>
      </c>
      <c r="C58" s="50" t="s">
        <v>163</v>
      </c>
      <c r="D58" s="51" t="s">
        <v>161</v>
      </c>
      <c r="E58" s="52" t="s">
        <v>164</v>
      </c>
      <c r="F58" s="1" t="s">
        <v>165</v>
      </c>
      <c r="G58" s="1">
        <v>232</v>
      </c>
      <c r="H58" s="1">
        <v>240</v>
      </c>
      <c r="I58" s="1">
        <f t="shared" si="0"/>
        <v>8</v>
      </c>
      <c r="J58" s="7">
        <v>13.77</v>
      </c>
      <c r="K58" s="7">
        <f t="shared" si="1"/>
        <v>110.16</v>
      </c>
      <c r="L58" s="1">
        <v>72</v>
      </c>
    </row>
    <row r="59" spans="1:12" ht="27" customHeight="1" x14ac:dyDescent="0.25">
      <c r="A59" s="1">
        <f t="shared" si="2"/>
        <v>55</v>
      </c>
      <c r="B59" s="56" t="s">
        <v>467</v>
      </c>
      <c r="C59" s="50" t="s">
        <v>482</v>
      </c>
      <c r="D59" s="51" t="s">
        <v>161</v>
      </c>
      <c r="E59" s="52" t="s">
        <v>166</v>
      </c>
      <c r="F59" s="1" t="s">
        <v>167</v>
      </c>
      <c r="G59" s="1">
        <v>94</v>
      </c>
      <c r="H59" s="1">
        <v>94</v>
      </c>
      <c r="I59" s="1">
        <f t="shared" si="0"/>
        <v>0</v>
      </c>
      <c r="J59" s="7">
        <v>13.77</v>
      </c>
      <c r="K59" s="7">
        <f t="shared" si="1"/>
        <v>0</v>
      </c>
      <c r="L59" s="1">
        <v>73</v>
      </c>
    </row>
    <row r="60" spans="1:12" ht="27" customHeight="1" x14ac:dyDescent="0.25">
      <c r="A60" s="1">
        <f t="shared" si="2"/>
        <v>56</v>
      </c>
      <c r="B60" s="62" t="s">
        <v>309</v>
      </c>
      <c r="C60" s="88" t="s">
        <v>310</v>
      </c>
      <c r="D60" s="89" t="s">
        <v>311</v>
      </c>
      <c r="E60" s="52" t="s">
        <v>286</v>
      </c>
      <c r="F60" s="1">
        <v>302175</v>
      </c>
      <c r="G60" s="1">
        <v>15</v>
      </c>
      <c r="H60" s="1">
        <v>17</v>
      </c>
      <c r="I60" s="1">
        <f t="shared" si="0"/>
        <v>2</v>
      </c>
      <c r="J60" s="7">
        <v>13.77</v>
      </c>
      <c r="K60" s="7">
        <f t="shared" si="1"/>
        <v>27.54</v>
      </c>
      <c r="L60" s="1">
        <v>75</v>
      </c>
    </row>
    <row r="61" spans="1:12" ht="27" customHeight="1" x14ac:dyDescent="0.25">
      <c r="A61" s="1">
        <f t="shared" si="2"/>
        <v>57</v>
      </c>
      <c r="B61" s="62" t="s">
        <v>312</v>
      </c>
      <c r="C61" s="88" t="s">
        <v>313</v>
      </c>
      <c r="D61" s="89" t="s">
        <v>314</v>
      </c>
      <c r="E61" s="65" t="s">
        <v>315</v>
      </c>
      <c r="F61" s="65" t="s">
        <v>316</v>
      </c>
      <c r="G61" s="1">
        <v>36</v>
      </c>
      <c r="H61" s="1">
        <v>43</v>
      </c>
      <c r="I61" s="1">
        <f t="shared" si="0"/>
        <v>7</v>
      </c>
      <c r="J61" s="7">
        <v>13.77</v>
      </c>
      <c r="K61" s="7">
        <f t="shared" si="1"/>
        <v>96.39</v>
      </c>
      <c r="L61" s="1">
        <v>74</v>
      </c>
    </row>
    <row r="62" spans="1:12" ht="27" customHeight="1" x14ac:dyDescent="0.25">
      <c r="A62" s="1">
        <f t="shared" si="2"/>
        <v>58</v>
      </c>
      <c r="B62" s="56" t="s">
        <v>168</v>
      </c>
      <c r="C62" s="50" t="s">
        <v>169</v>
      </c>
      <c r="D62" s="51" t="s">
        <v>170</v>
      </c>
      <c r="E62" s="52" t="s">
        <v>171</v>
      </c>
      <c r="F62" s="1">
        <v>6418591</v>
      </c>
      <c r="G62" s="1">
        <v>150</v>
      </c>
      <c r="H62" s="1">
        <v>160</v>
      </c>
      <c r="I62" s="1">
        <f t="shared" si="0"/>
        <v>10</v>
      </c>
      <c r="J62" s="7">
        <v>13.77</v>
      </c>
      <c r="K62" s="7">
        <f t="shared" si="1"/>
        <v>137.69999999999999</v>
      </c>
      <c r="L62" s="1">
        <v>76</v>
      </c>
    </row>
    <row r="63" spans="1:12" ht="27" customHeight="1" x14ac:dyDescent="0.25">
      <c r="A63" s="1">
        <f t="shared" si="2"/>
        <v>59</v>
      </c>
      <c r="B63" s="56" t="s">
        <v>317</v>
      </c>
      <c r="C63" s="50">
        <v>8973045</v>
      </c>
      <c r="D63" s="51" t="s">
        <v>318</v>
      </c>
      <c r="E63" s="52" t="s">
        <v>319</v>
      </c>
      <c r="F63" s="1">
        <v>303896</v>
      </c>
      <c r="G63" s="1">
        <v>54</v>
      </c>
      <c r="H63" s="1">
        <v>68</v>
      </c>
      <c r="I63" s="1">
        <f t="shared" si="0"/>
        <v>14</v>
      </c>
      <c r="J63" s="7">
        <v>13.77</v>
      </c>
      <c r="K63" s="7">
        <f t="shared" si="1"/>
        <v>192.78</v>
      </c>
      <c r="L63" s="1">
        <v>78</v>
      </c>
    </row>
    <row r="64" spans="1:12" ht="27" customHeight="1" x14ac:dyDescent="0.25">
      <c r="A64" s="1">
        <f t="shared" si="2"/>
        <v>60</v>
      </c>
      <c r="B64" s="61" t="s">
        <v>172</v>
      </c>
      <c r="C64" s="90" t="s">
        <v>173</v>
      </c>
      <c r="D64" s="91" t="s">
        <v>174</v>
      </c>
      <c r="E64" s="92" t="s">
        <v>303</v>
      </c>
      <c r="F64" s="93" t="s">
        <v>320</v>
      </c>
      <c r="G64" s="94">
        <v>34</v>
      </c>
      <c r="H64" s="94">
        <v>43</v>
      </c>
      <c r="I64" s="1">
        <f t="shared" si="0"/>
        <v>9</v>
      </c>
      <c r="J64" s="7">
        <v>13.77</v>
      </c>
      <c r="K64" s="7">
        <f t="shared" si="1"/>
        <v>123.92999999999999</v>
      </c>
      <c r="L64" s="1">
        <v>80</v>
      </c>
    </row>
    <row r="65" spans="1:14" ht="27" customHeight="1" x14ac:dyDescent="0.25">
      <c r="A65" s="1">
        <f t="shared" si="2"/>
        <v>61</v>
      </c>
      <c r="B65" s="56" t="s">
        <v>175</v>
      </c>
      <c r="C65" s="50" t="s">
        <v>176</v>
      </c>
      <c r="D65" s="51" t="s">
        <v>150</v>
      </c>
      <c r="E65" s="52" t="s">
        <v>177</v>
      </c>
      <c r="F65" s="1" t="s">
        <v>178</v>
      </c>
      <c r="G65" s="1">
        <v>107</v>
      </c>
      <c r="H65" s="1">
        <v>112</v>
      </c>
      <c r="I65" s="1">
        <f t="shared" si="0"/>
        <v>5</v>
      </c>
      <c r="J65" s="7">
        <v>13.77</v>
      </c>
      <c r="K65" s="7">
        <f t="shared" si="1"/>
        <v>68.849999999999994</v>
      </c>
      <c r="L65" s="1">
        <v>88</v>
      </c>
    </row>
    <row r="66" spans="1:14" ht="27" customHeight="1" x14ac:dyDescent="0.25">
      <c r="A66" s="1">
        <f t="shared" si="2"/>
        <v>62</v>
      </c>
      <c r="B66" s="56" t="s">
        <v>179</v>
      </c>
      <c r="C66" s="50" t="s">
        <v>180</v>
      </c>
      <c r="D66" s="51" t="s">
        <v>181</v>
      </c>
      <c r="E66" s="52" t="s">
        <v>182</v>
      </c>
      <c r="F66" s="1">
        <v>147331892</v>
      </c>
      <c r="G66" s="1">
        <v>30</v>
      </c>
      <c r="H66" s="1">
        <v>31</v>
      </c>
      <c r="I66" s="1">
        <f t="shared" si="0"/>
        <v>1</v>
      </c>
      <c r="J66" s="7">
        <v>13.77</v>
      </c>
      <c r="K66" s="7">
        <f t="shared" si="1"/>
        <v>13.77</v>
      </c>
      <c r="L66" s="1">
        <v>89</v>
      </c>
    </row>
    <row r="67" spans="1:14" ht="27" customHeight="1" x14ac:dyDescent="0.25">
      <c r="A67" s="1">
        <f t="shared" si="2"/>
        <v>63</v>
      </c>
      <c r="B67" s="56" t="s">
        <v>183</v>
      </c>
      <c r="C67" s="50" t="s">
        <v>184</v>
      </c>
      <c r="D67" s="51" t="s">
        <v>185</v>
      </c>
      <c r="E67" s="52"/>
      <c r="F67" s="1" t="s">
        <v>186</v>
      </c>
      <c r="G67" s="1">
        <v>945</v>
      </c>
      <c r="H67" s="1">
        <v>1218</v>
      </c>
      <c r="I67" s="1">
        <f t="shared" si="0"/>
        <v>273</v>
      </c>
      <c r="J67" s="7">
        <v>13.77</v>
      </c>
      <c r="K67" s="7">
        <f t="shared" si="1"/>
        <v>3759.21</v>
      </c>
      <c r="L67" s="1">
        <v>91</v>
      </c>
    </row>
    <row r="68" spans="1:14" ht="27" customHeight="1" x14ac:dyDescent="0.25">
      <c r="A68" s="1">
        <f t="shared" ref="A68:A73" si="3">SUM(A67,1)</f>
        <v>64</v>
      </c>
      <c r="B68" s="56" t="s">
        <v>187</v>
      </c>
      <c r="C68" s="50" t="s">
        <v>188</v>
      </c>
      <c r="D68" s="51" t="s">
        <v>189</v>
      </c>
      <c r="E68" s="52" t="s">
        <v>190</v>
      </c>
      <c r="F68" s="52" t="s">
        <v>191</v>
      </c>
      <c r="G68" s="1">
        <v>210</v>
      </c>
      <c r="H68" s="1">
        <v>231</v>
      </c>
      <c r="I68" s="1">
        <f t="shared" si="0"/>
        <v>21</v>
      </c>
      <c r="J68" s="7">
        <v>13.77</v>
      </c>
      <c r="K68" s="7">
        <f t="shared" si="1"/>
        <v>289.17</v>
      </c>
      <c r="L68" s="1">
        <v>94</v>
      </c>
    </row>
    <row r="69" spans="1:14" ht="27" customHeight="1" x14ac:dyDescent="0.25">
      <c r="A69" s="1">
        <f t="shared" si="3"/>
        <v>65</v>
      </c>
      <c r="B69" s="56" t="s">
        <v>192</v>
      </c>
      <c r="C69" s="50" t="s">
        <v>193</v>
      </c>
      <c r="D69" s="51" t="s">
        <v>194</v>
      </c>
      <c r="E69" s="52" t="s">
        <v>195</v>
      </c>
      <c r="F69" s="1">
        <v>921991417</v>
      </c>
      <c r="G69" s="1">
        <v>34</v>
      </c>
      <c r="H69" s="1">
        <v>37</v>
      </c>
      <c r="I69" s="1">
        <f t="shared" si="0"/>
        <v>3</v>
      </c>
      <c r="J69" s="7">
        <v>13.77</v>
      </c>
      <c r="K69" s="7">
        <f t="shared" si="1"/>
        <v>41.31</v>
      </c>
      <c r="L69" s="1">
        <v>98</v>
      </c>
    </row>
    <row r="70" spans="1:14" ht="27" customHeight="1" x14ac:dyDescent="0.25">
      <c r="A70" s="1">
        <f t="shared" si="3"/>
        <v>66</v>
      </c>
      <c r="B70" s="56" t="s">
        <v>196</v>
      </c>
      <c r="C70" s="50" t="s">
        <v>197</v>
      </c>
      <c r="D70" s="51" t="s">
        <v>198</v>
      </c>
      <c r="E70" s="52" t="s">
        <v>107</v>
      </c>
      <c r="F70" s="1" t="s">
        <v>199</v>
      </c>
      <c r="G70" s="1">
        <v>136</v>
      </c>
      <c r="H70" s="1">
        <v>138</v>
      </c>
      <c r="I70" s="1">
        <f t="shared" si="0"/>
        <v>2</v>
      </c>
      <c r="J70" s="7">
        <v>13.77</v>
      </c>
      <c r="K70" s="7">
        <f t="shared" si="1"/>
        <v>27.54</v>
      </c>
      <c r="L70" s="1">
        <v>102</v>
      </c>
    </row>
    <row r="71" spans="1:14" ht="27" customHeight="1" x14ac:dyDescent="0.25">
      <c r="A71" s="1">
        <f t="shared" si="3"/>
        <v>67</v>
      </c>
      <c r="B71" s="56" t="s">
        <v>250</v>
      </c>
      <c r="C71" s="50" t="s">
        <v>251</v>
      </c>
      <c r="D71" s="51" t="s">
        <v>252</v>
      </c>
      <c r="E71" s="52" t="s">
        <v>253</v>
      </c>
      <c r="F71" s="1">
        <v>200241707</v>
      </c>
      <c r="G71" s="1">
        <v>0</v>
      </c>
      <c r="H71" s="1">
        <v>0</v>
      </c>
      <c r="I71" s="1">
        <f t="shared" si="0"/>
        <v>0</v>
      </c>
      <c r="J71" s="7">
        <v>13.77</v>
      </c>
      <c r="K71" s="7">
        <f t="shared" si="1"/>
        <v>0</v>
      </c>
      <c r="L71" s="1">
        <v>104</v>
      </c>
    </row>
    <row r="72" spans="1:14" ht="27" customHeight="1" x14ac:dyDescent="0.25">
      <c r="A72" s="1">
        <f t="shared" si="3"/>
        <v>68</v>
      </c>
      <c r="B72" s="56" t="s">
        <v>200</v>
      </c>
      <c r="C72" s="50" t="s">
        <v>474</v>
      </c>
      <c r="D72" s="51" t="s">
        <v>36</v>
      </c>
      <c r="E72" s="52" t="s">
        <v>107</v>
      </c>
      <c r="F72" s="52">
        <v>200153628</v>
      </c>
      <c r="G72" s="1">
        <v>64</v>
      </c>
      <c r="H72" s="1">
        <v>64</v>
      </c>
      <c r="I72" s="1">
        <f t="shared" si="0"/>
        <v>0</v>
      </c>
      <c r="J72" s="7">
        <v>13.77</v>
      </c>
      <c r="K72" s="7">
        <f t="shared" si="1"/>
        <v>0</v>
      </c>
      <c r="L72" s="1">
        <v>105</v>
      </c>
    </row>
    <row r="73" spans="1:14" ht="27" customHeight="1" x14ac:dyDescent="0.25">
      <c r="A73" s="1">
        <f t="shared" si="3"/>
        <v>69</v>
      </c>
      <c r="B73" s="56" t="s">
        <v>201</v>
      </c>
      <c r="C73" s="50" t="s">
        <v>321</v>
      </c>
      <c r="D73" s="51" t="s">
        <v>202</v>
      </c>
      <c r="E73" s="52" t="s">
        <v>254</v>
      </c>
      <c r="F73" s="52" t="s">
        <v>203</v>
      </c>
      <c r="G73" s="1">
        <v>4</v>
      </c>
      <c r="H73" s="1">
        <v>4</v>
      </c>
      <c r="I73" s="1">
        <f t="shared" si="0"/>
        <v>0</v>
      </c>
      <c r="J73" s="7">
        <v>13.77</v>
      </c>
      <c r="K73" s="7">
        <f t="shared" si="1"/>
        <v>0</v>
      </c>
      <c r="L73" s="1">
        <v>112</v>
      </c>
    </row>
    <row r="74" spans="1:14" ht="27" customHeight="1" x14ac:dyDescent="0.25">
      <c r="A74" s="1"/>
      <c r="B74" s="56" t="s">
        <v>483</v>
      </c>
      <c r="C74" s="50"/>
      <c r="D74" s="51"/>
      <c r="E74" s="52"/>
      <c r="F74" s="1"/>
      <c r="G74" s="1" t="s">
        <v>484</v>
      </c>
      <c r="H74" s="1" t="s">
        <v>484</v>
      </c>
      <c r="I74" s="1">
        <f>SUM(I3:I73)</f>
        <v>1469</v>
      </c>
      <c r="J74" s="1"/>
      <c r="K74" s="7">
        <f>SUM(K3:K72)</f>
        <v>20228.130000000005</v>
      </c>
      <c r="L74" s="1"/>
    </row>
    <row r="75" spans="1:14" s="97" customFormat="1" ht="14.25" customHeight="1" x14ac:dyDescent="0.25">
      <c r="A75" s="95" t="s">
        <v>485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6"/>
      <c r="N75" s="98"/>
    </row>
    <row r="76" spans="1:14" s="107" customFormat="1" ht="39.75" customHeight="1" x14ac:dyDescent="0.25">
      <c r="A76" s="99"/>
      <c r="B76" s="100" t="s">
        <v>1</v>
      </c>
      <c r="C76" s="92" t="s">
        <v>2</v>
      </c>
      <c r="D76" s="101" t="s">
        <v>3</v>
      </c>
      <c r="E76" s="99" t="s">
        <v>5</v>
      </c>
      <c r="F76" s="102" t="s">
        <v>322</v>
      </c>
      <c r="G76" s="103" t="s">
        <v>323</v>
      </c>
      <c r="H76" s="104" t="s">
        <v>324</v>
      </c>
      <c r="I76" s="101" t="s">
        <v>9</v>
      </c>
      <c r="J76" s="105" t="s">
        <v>10</v>
      </c>
      <c r="K76" s="104" t="s">
        <v>325</v>
      </c>
      <c r="L76" s="106"/>
      <c r="N76" s="108"/>
    </row>
    <row r="77" spans="1:14" s="97" customFormat="1" ht="15" customHeight="1" x14ac:dyDescent="0.25">
      <c r="A77" s="5">
        <v>1</v>
      </c>
      <c r="B77" s="109" t="s">
        <v>326</v>
      </c>
      <c r="C77" s="92" t="s">
        <v>327</v>
      </c>
      <c r="D77" s="110" t="s">
        <v>328</v>
      </c>
      <c r="E77" s="92" t="s">
        <v>329</v>
      </c>
      <c r="F77" s="105">
        <v>70</v>
      </c>
      <c r="G77" s="105">
        <v>85</v>
      </c>
      <c r="H77" s="104">
        <f>SUM(G77,-F77)</f>
        <v>15</v>
      </c>
      <c r="I77" s="111">
        <v>13.77</v>
      </c>
      <c r="J77" s="112">
        <f>PRODUCT(H77,I77)</f>
        <v>206.54999999999998</v>
      </c>
      <c r="K77" s="104">
        <v>2</v>
      </c>
      <c r="L77" s="106"/>
      <c r="N77" s="98"/>
    </row>
    <row r="78" spans="1:14" s="97" customFormat="1" ht="15" customHeight="1" x14ac:dyDescent="0.25">
      <c r="A78" s="5">
        <f t="shared" ref="A78:A118" si="4">SUM(A77,1)</f>
        <v>2</v>
      </c>
      <c r="B78" s="109" t="s">
        <v>330</v>
      </c>
      <c r="C78" s="100" t="s">
        <v>331</v>
      </c>
      <c r="D78" s="110" t="s">
        <v>332</v>
      </c>
      <c r="E78" s="92" t="s">
        <v>333</v>
      </c>
      <c r="F78" s="105">
        <v>110</v>
      </c>
      <c r="G78" s="105">
        <v>120</v>
      </c>
      <c r="H78" s="104">
        <f t="shared" ref="H78:H118" si="5">SUM(G78,-F78)</f>
        <v>10</v>
      </c>
      <c r="I78" s="111">
        <v>13.77</v>
      </c>
      <c r="J78" s="112">
        <f t="shared" ref="J78:J118" si="6">PRODUCT(H78,I78)</f>
        <v>137.69999999999999</v>
      </c>
      <c r="K78" s="104">
        <v>3</v>
      </c>
      <c r="L78" s="106"/>
      <c r="M78" s="113" t="s">
        <v>486</v>
      </c>
      <c r="N78" s="98"/>
    </row>
    <row r="79" spans="1:14" s="97" customFormat="1" ht="15" customHeight="1" x14ac:dyDescent="0.25">
      <c r="A79" s="5">
        <f t="shared" si="4"/>
        <v>3</v>
      </c>
      <c r="B79" s="109" t="s">
        <v>334</v>
      </c>
      <c r="C79" s="92" t="s">
        <v>335</v>
      </c>
      <c r="D79" s="110" t="s">
        <v>336</v>
      </c>
      <c r="E79" s="92" t="s">
        <v>337</v>
      </c>
      <c r="F79" s="105">
        <v>2110</v>
      </c>
      <c r="G79" s="105">
        <v>2117</v>
      </c>
      <c r="H79" s="104">
        <f t="shared" si="5"/>
        <v>7</v>
      </c>
      <c r="I79" s="111">
        <v>13.77</v>
      </c>
      <c r="J79" s="112">
        <f t="shared" si="6"/>
        <v>96.39</v>
      </c>
      <c r="K79" s="104">
        <v>6</v>
      </c>
      <c r="L79" s="106"/>
      <c r="N79" s="98"/>
    </row>
    <row r="80" spans="1:14" s="97" customFormat="1" ht="15" customHeight="1" x14ac:dyDescent="0.25">
      <c r="A80" s="5">
        <f t="shared" si="4"/>
        <v>4</v>
      </c>
      <c r="B80" s="109" t="s">
        <v>338</v>
      </c>
      <c r="C80" s="114" t="s">
        <v>339</v>
      </c>
      <c r="D80" s="115" t="s">
        <v>340</v>
      </c>
      <c r="E80" s="92" t="s">
        <v>341</v>
      </c>
      <c r="F80" s="105">
        <v>630</v>
      </c>
      <c r="G80" s="105">
        <v>638</v>
      </c>
      <c r="H80" s="104">
        <f t="shared" si="5"/>
        <v>8</v>
      </c>
      <c r="I80" s="111">
        <v>13.77</v>
      </c>
      <c r="J80" s="112">
        <f t="shared" si="6"/>
        <v>110.16</v>
      </c>
      <c r="K80" s="104">
        <v>7</v>
      </c>
      <c r="L80" s="106"/>
      <c r="N80" s="98"/>
    </row>
    <row r="81" spans="1:14" s="97" customFormat="1" ht="15" customHeight="1" x14ac:dyDescent="0.25">
      <c r="A81" s="5">
        <f t="shared" si="4"/>
        <v>5</v>
      </c>
      <c r="B81" s="109" t="s">
        <v>342</v>
      </c>
      <c r="C81" s="114" t="s">
        <v>343</v>
      </c>
      <c r="D81" s="16" t="s">
        <v>344</v>
      </c>
      <c r="E81" s="92" t="s">
        <v>345</v>
      </c>
      <c r="F81" s="105">
        <v>390</v>
      </c>
      <c r="G81" s="105">
        <v>390</v>
      </c>
      <c r="H81" s="104">
        <f t="shared" si="5"/>
        <v>0</v>
      </c>
      <c r="I81" s="111">
        <v>13.77</v>
      </c>
      <c r="J81" s="112">
        <f t="shared" si="6"/>
        <v>0</v>
      </c>
      <c r="K81" s="104">
        <v>8</v>
      </c>
      <c r="L81" s="106"/>
      <c r="N81" s="98"/>
    </row>
    <row r="82" spans="1:14" s="97" customFormat="1" ht="13.5" customHeight="1" x14ac:dyDescent="0.25">
      <c r="A82" s="5">
        <f t="shared" si="4"/>
        <v>6</v>
      </c>
      <c r="B82" s="109" t="s">
        <v>346</v>
      </c>
      <c r="C82" s="114" t="s">
        <v>347</v>
      </c>
      <c r="D82" s="16" t="s">
        <v>348</v>
      </c>
      <c r="E82" s="92" t="s">
        <v>468</v>
      </c>
      <c r="F82" s="105">
        <v>20</v>
      </c>
      <c r="G82" s="105">
        <v>40</v>
      </c>
      <c r="H82" s="104">
        <f t="shared" si="5"/>
        <v>20</v>
      </c>
      <c r="I82" s="111">
        <v>13.77</v>
      </c>
      <c r="J82" s="112">
        <f t="shared" si="6"/>
        <v>275.39999999999998</v>
      </c>
      <c r="K82" s="104">
        <v>17</v>
      </c>
      <c r="L82" s="116" t="s">
        <v>487</v>
      </c>
      <c r="N82" s="98"/>
    </row>
    <row r="83" spans="1:14" s="97" customFormat="1" ht="15" customHeight="1" x14ac:dyDescent="0.25">
      <c r="A83" s="5">
        <f t="shared" si="4"/>
        <v>7</v>
      </c>
      <c r="B83" s="109" t="s">
        <v>349</v>
      </c>
      <c r="C83" s="92" t="s">
        <v>350</v>
      </c>
      <c r="D83" s="110" t="s">
        <v>351</v>
      </c>
      <c r="E83" s="92" t="s">
        <v>352</v>
      </c>
      <c r="F83" s="105">
        <v>175</v>
      </c>
      <c r="G83" s="105">
        <v>176</v>
      </c>
      <c r="H83" s="104">
        <f t="shared" si="5"/>
        <v>1</v>
      </c>
      <c r="I83" s="111">
        <v>13.77</v>
      </c>
      <c r="J83" s="112">
        <f t="shared" si="6"/>
        <v>13.77</v>
      </c>
      <c r="K83" s="104">
        <v>19</v>
      </c>
      <c r="L83" s="106"/>
      <c r="N83" s="98"/>
    </row>
    <row r="84" spans="1:14" s="97" customFormat="1" ht="15" customHeight="1" x14ac:dyDescent="0.25">
      <c r="A84" s="5">
        <f t="shared" si="4"/>
        <v>8</v>
      </c>
      <c r="B84" s="109" t="s">
        <v>353</v>
      </c>
      <c r="C84" s="105" t="s">
        <v>354</v>
      </c>
      <c r="D84" s="110" t="s">
        <v>62</v>
      </c>
      <c r="E84" s="92" t="s">
        <v>355</v>
      </c>
      <c r="F84" s="105">
        <v>710</v>
      </c>
      <c r="G84" s="105">
        <v>710</v>
      </c>
      <c r="H84" s="104">
        <f t="shared" si="5"/>
        <v>0</v>
      </c>
      <c r="I84" s="111">
        <v>13.77</v>
      </c>
      <c r="J84" s="112">
        <f t="shared" si="6"/>
        <v>0</v>
      </c>
      <c r="K84" s="104">
        <v>20</v>
      </c>
      <c r="L84" s="106"/>
      <c r="N84" s="98"/>
    </row>
    <row r="85" spans="1:14" s="97" customFormat="1" ht="15" customHeight="1" x14ac:dyDescent="0.25">
      <c r="A85" s="5">
        <f t="shared" si="4"/>
        <v>9</v>
      </c>
      <c r="B85" s="109" t="s">
        <v>273</v>
      </c>
      <c r="C85" s="92" t="s">
        <v>356</v>
      </c>
      <c r="D85" s="110" t="s">
        <v>357</v>
      </c>
      <c r="E85" s="92" t="s">
        <v>358</v>
      </c>
      <c r="F85" s="105">
        <v>465</v>
      </c>
      <c r="G85" s="105">
        <v>466</v>
      </c>
      <c r="H85" s="104">
        <f t="shared" si="5"/>
        <v>1</v>
      </c>
      <c r="I85" s="111">
        <v>13.77</v>
      </c>
      <c r="J85" s="112">
        <f t="shared" si="6"/>
        <v>13.77</v>
      </c>
      <c r="K85" s="104">
        <v>22</v>
      </c>
      <c r="L85" s="106"/>
      <c r="N85" s="98"/>
    </row>
    <row r="86" spans="1:14" s="97" customFormat="1" ht="15" customHeight="1" x14ac:dyDescent="0.25">
      <c r="A86" s="5">
        <f t="shared" si="4"/>
        <v>10</v>
      </c>
      <c r="B86" s="109" t="s">
        <v>359</v>
      </c>
      <c r="C86" s="92"/>
      <c r="D86" s="110" t="s">
        <v>77</v>
      </c>
      <c r="E86" s="105">
        <v>201102005761</v>
      </c>
      <c r="F86" s="105">
        <v>116</v>
      </c>
      <c r="G86" s="105">
        <v>116</v>
      </c>
      <c r="H86" s="104">
        <f t="shared" si="5"/>
        <v>0</v>
      </c>
      <c r="I86" s="111">
        <v>13.77</v>
      </c>
      <c r="J86" s="112">
        <f t="shared" si="6"/>
        <v>0</v>
      </c>
      <c r="K86" s="104">
        <v>116</v>
      </c>
      <c r="L86" s="106"/>
      <c r="N86" s="98"/>
    </row>
    <row r="87" spans="1:14" s="97" customFormat="1" ht="15" customHeight="1" x14ac:dyDescent="0.25">
      <c r="A87" s="5">
        <f t="shared" si="4"/>
        <v>11</v>
      </c>
      <c r="B87" s="109" t="s">
        <v>469</v>
      </c>
      <c r="C87" s="92" t="s">
        <v>470</v>
      </c>
      <c r="D87" s="110" t="s">
        <v>471</v>
      </c>
      <c r="E87" s="105">
        <v>83457</v>
      </c>
      <c r="F87" s="105">
        <v>15</v>
      </c>
      <c r="G87" s="105">
        <v>20</v>
      </c>
      <c r="H87" s="104">
        <f t="shared" si="5"/>
        <v>5</v>
      </c>
      <c r="I87" s="111">
        <v>13.77</v>
      </c>
      <c r="J87" s="112">
        <f t="shared" si="6"/>
        <v>68.849999999999994</v>
      </c>
      <c r="K87" s="104">
        <v>38</v>
      </c>
      <c r="L87" s="106"/>
      <c r="N87" s="98"/>
    </row>
    <row r="88" spans="1:14" s="97" customFormat="1" ht="15" customHeight="1" x14ac:dyDescent="0.25">
      <c r="A88" s="5">
        <f t="shared" si="4"/>
        <v>12</v>
      </c>
      <c r="B88" s="109" t="s">
        <v>360</v>
      </c>
      <c r="C88" s="92" t="s">
        <v>361</v>
      </c>
      <c r="D88" s="110" t="s">
        <v>458</v>
      </c>
      <c r="E88" s="100">
        <v>3259625</v>
      </c>
      <c r="F88" s="105">
        <v>154</v>
      </c>
      <c r="G88" s="105">
        <v>155</v>
      </c>
      <c r="H88" s="104">
        <f t="shared" si="5"/>
        <v>1</v>
      </c>
      <c r="I88" s="111">
        <v>13.77</v>
      </c>
      <c r="J88" s="112">
        <f t="shared" si="6"/>
        <v>13.77</v>
      </c>
      <c r="K88" s="104">
        <v>33</v>
      </c>
      <c r="L88" s="106"/>
      <c r="N88" s="98"/>
    </row>
    <row r="89" spans="1:14" s="97" customFormat="1" ht="15" customHeight="1" x14ac:dyDescent="0.25">
      <c r="A89" s="5">
        <f t="shared" si="4"/>
        <v>13</v>
      </c>
      <c r="B89" s="109" t="s">
        <v>279</v>
      </c>
      <c r="C89" s="92" t="s">
        <v>362</v>
      </c>
      <c r="D89" s="110" t="s">
        <v>281</v>
      </c>
      <c r="E89" s="100">
        <v>1800388906</v>
      </c>
      <c r="F89" s="105">
        <v>7</v>
      </c>
      <c r="G89" s="105">
        <v>11</v>
      </c>
      <c r="H89" s="104">
        <f t="shared" si="5"/>
        <v>4</v>
      </c>
      <c r="I89" s="111">
        <v>13.77</v>
      </c>
      <c r="J89" s="112">
        <f>PRODUCT(H89,I89)</f>
        <v>55.08</v>
      </c>
      <c r="K89" s="104">
        <v>36</v>
      </c>
      <c r="L89" s="106"/>
      <c r="N89" s="98"/>
    </row>
    <row r="90" spans="1:14" s="97" customFormat="1" ht="15" customHeight="1" x14ac:dyDescent="0.25">
      <c r="A90" s="5">
        <f t="shared" si="4"/>
        <v>14</v>
      </c>
      <c r="B90" s="109" t="s">
        <v>279</v>
      </c>
      <c r="C90" s="92" t="s">
        <v>362</v>
      </c>
      <c r="D90" s="110" t="s">
        <v>281</v>
      </c>
      <c r="E90" s="92" t="s">
        <v>363</v>
      </c>
      <c r="F90" s="105">
        <v>330</v>
      </c>
      <c r="G90" s="105">
        <v>347</v>
      </c>
      <c r="H90" s="104">
        <f>SUM(G90,-F90)</f>
        <v>17</v>
      </c>
      <c r="I90" s="111">
        <v>13.77</v>
      </c>
      <c r="J90" s="112">
        <f>PRODUCT(H90,I90)</f>
        <v>234.09</v>
      </c>
      <c r="K90" s="104">
        <v>36</v>
      </c>
      <c r="L90" s="106"/>
      <c r="N90" s="98"/>
    </row>
    <row r="91" spans="1:14" s="97" customFormat="1" ht="15" customHeight="1" x14ac:dyDescent="0.25">
      <c r="A91" s="5">
        <f t="shared" si="4"/>
        <v>15</v>
      </c>
      <c r="B91" s="109" t="s">
        <v>279</v>
      </c>
      <c r="C91" s="92" t="s">
        <v>362</v>
      </c>
      <c r="D91" s="110" t="s">
        <v>364</v>
      </c>
      <c r="E91" s="92" t="s">
        <v>365</v>
      </c>
      <c r="F91" s="105">
        <v>36</v>
      </c>
      <c r="G91" s="105">
        <v>36</v>
      </c>
      <c r="H91" s="104">
        <f>SUM(G91,-F91)</f>
        <v>0</v>
      </c>
      <c r="I91" s="111">
        <v>13.77</v>
      </c>
      <c r="J91" s="112">
        <f>PRODUCT(H91,I91)</f>
        <v>0</v>
      </c>
      <c r="K91" s="104">
        <v>36</v>
      </c>
      <c r="L91" s="106"/>
    </row>
    <row r="92" spans="1:14" s="97" customFormat="1" ht="15" customHeight="1" x14ac:dyDescent="0.25">
      <c r="A92" s="5">
        <f t="shared" si="4"/>
        <v>16</v>
      </c>
      <c r="B92" s="109" t="s">
        <v>100</v>
      </c>
      <c r="C92" s="105" t="s">
        <v>366</v>
      </c>
      <c r="D92" s="110" t="s">
        <v>102</v>
      </c>
      <c r="E92" s="92" t="s">
        <v>367</v>
      </c>
      <c r="F92" s="105">
        <v>747</v>
      </c>
      <c r="G92" s="105">
        <v>758</v>
      </c>
      <c r="H92" s="104">
        <f t="shared" si="5"/>
        <v>11</v>
      </c>
      <c r="I92" s="111">
        <v>13.77</v>
      </c>
      <c r="J92" s="112">
        <f t="shared" si="6"/>
        <v>151.47</v>
      </c>
      <c r="K92" s="104">
        <v>39</v>
      </c>
      <c r="L92" s="106"/>
    </row>
    <row r="93" spans="1:14" s="97" customFormat="1" ht="15" customHeight="1" x14ac:dyDescent="0.25">
      <c r="A93" s="5">
        <f t="shared" si="4"/>
        <v>17</v>
      </c>
      <c r="B93" s="117" t="s">
        <v>283</v>
      </c>
      <c r="C93" s="118" t="s">
        <v>284</v>
      </c>
      <c r="D93" s="119" t="s">
        <v>285</v>
      </c>
      <c r="E93" s="92" t="s">
        <v>368</v>
      </c>
      <c r="F93" s="105">
        <v>19</v>
      </c>
      <c r="G93" s="105">
        <v>21</v>
      </c>
      <c r="H93" s="104">
        <f t="shared" si="5"/>
        <v>2</v>
      </c>
      <c r="I93" s="111">
        <v>13.77</v>
      </c>
      <c r="J93" s="112">
        <f t="shared" si="6"/>
        <v>27.54</v>
      </c>
      <c r="K93" s="120">
        <v>45</v>
      </c>
      <c r="L93" s="121"/>
      <c r="M93" s="122" t="s">
        <v>488</v>
      </c>
    </row>
    <row r="94" spans="1:14" s="97" customFormat="1" ht="15" customHeight="1" x14ac:dyDescent="0.25">
      <c r="A94" s="5">
        <f t="shared" si="4"/>
        <v>18</v>
      </c>
      <c r="B94" s="109" t="s">
        <v>369</v>
      </c>
      <c r="C94" s="105" t="s">
        <v>370</v>
      </c>
      <c r="D94" s="110" t="s">
        <v>121</v>
      </c>
      <c r="E94" s="100">
        <v>3021081</v>
      </c>
      <c r="F94" s="105">
        <v>559</v>
      </c>
      <c r="G94" s="105">
        <v>576</v>
      </c>
      <c r="H94" s="104">
        <f t="shared" si="5"/>
        <v>17</v>
      </c>
      <c r="I94" s="111">
        <v>13.77</v>
      </c>
      <c r="J94" s="112">
        <f t="shared" si="6"/>
        <v>234.09</v>
      </c>
      <c r="K94" s="104">
        <v>46</v>
      </c>
      <c r="L94" s="106"/>
    </row>
    <row r="95" spans="1:14" s="97" customFormat="1" ht="15" customHeight="1" x14ac:dyDescent="0.25">
      <c r="A95" s="5">
        <f t="shared" si="4"/>
        <v>19</v>
      </c>
      <c r="B95" s="109" t="s">
        <v>371</v>
      </c>
      <c r="C95" s="92" t="s">
        <v>372</v>
      </c>
      <c r="D95" s="110" t="s">
        <v>373</v>
      </c>
      <c r="E95" s="92" t="s">
        <v>374</v>
      </c>
      <c r="F95" s="105">
        <v>455</v>
      </c>
      <c r="G95" s="105">
        <v>457</v>
      </c>
      <c r="H95" s="104">
        <f t="shared" si="5"/>
        <v>2</v>
      </c>
      <c r="I95" s="111">
        <v>13.77</v>
      </c>
      <c r="J95" s="112">
        <f t="shared" si="6"/>
        <v>27.54</v>
      </c>
      <c r="K95" s="104">
        <v>49</v>
      </c>
      <c r="L95" s="106"/>
    </row>
    <row r="96" spans="1:14" s="126" customFormat="1" ht="15" customHeight="1" x14ac:dyDescent="0.25">
      <c r="A96" s="100">
        <f t="shared" si="4"/>
        <v>20</v>
      </c>
      <c r="B96" s="62" t="s">
        <v>478</v>
      </c>
      <c r="C96" s="123" t="s">
        <v>479</v>
      </c>
      <c r="D96" s="58" t="s">
        <v>136</v>
      </c>
      <c r="E96" s="123">
        <v>200124918</v>
      </c>
      <c r="F96" s="123">
        <v>0</v>
      </c>
      <c r="G96" s="123">
        <v>0</v>
      </c>
      <c r="H96" s="123">
        <f t="shared" si="5"/>
        <v>0</v>
      </c>
      <c r="I96" s="124">
        <v>13.77</v>
      </c>
      <c r="J96" s="124">
        <f t="shared" si="6"/>
        <v>0</v>
      </c>
      <c r="K96" s="123">
        <v>57</v>
      </c>
      <c r="L96" s="125"/>
    </row>
    <row r="97" spans="1:14" s="97" customFormat="1" ht="15" customHeight="1" x14ac:dyDescent="0.25">
      <c r="A97" s="5">
        <f t="shared" si="4"/>
        <v>21</v>
      </c>
      <c r="B97" s="109" t="s">
        <v>375</v>
      </c>
      <c r="C97" s="105" t="s">
        <v>376</v>
      </c>
      <c r="D97" s="110" t="s">
        <v>139</v>
      </c>
      <c r="E97" s="92" t="s">
        <v>377</v>
      </c>
      <c r="F97" s="105">
        <v>157</v>
      </c>
      <c r="G97" s="105">
        <v>161</v>
      </c>
      <c r="H97" s="104">
        <f t="shared" si="5"/>
        <v>4</v>
      </c>
      <c r="I97" s="111">
        <v>13.77</v>
      </c>
      <c r="J97" s="112">
        <f t="shared" si="6"/>
        <v>55.08</v>
      </c>
      <c r="K97" s="104">
        <v>58</v>
      </c>
      <c r="L97" s="106"/>
    </row>
    <row r="98" spans="1:14" s="97" customFormat="1" ht="15" customHeight="1" x14ac:dyDescent="0.25">
      <c r="A98" s="5">
        <f t="shared" si="4"/>
        <v>22</v>
      </c>
      <c r="B98" s="109" t="s">
        <v>300</v>
      </c>
      <c r="C98" s="92" t="s">
        <v>378</v>
      </c>
      <c r="D98" s="110" t="s">
        <v>379</v>
      </c>
      <c r="E98" s="105">
        <v>5164744</v>
      </c>
      <c r="F98" s="105">
        <v>48</v>
      </c>
      <c r="G98" s="105">
        <v>81</v>
      </c>
      <c r="H98" s="104">
        <f t="shared" si="5"/>
        <v>33</v>
      </c>
      <c r="I98" s="111">
        <v>13.77</v>
      </c>
      <c r="J98" s="112">
        <f t="shared" si="6"/>
        <v>454.40999999999997</v>
      </c>
      <c r="K98" s="104">
        <v>62</v>
      </c>
      <c r="L98" s="106"/>
      <c r="M98" s="122" t="s">
        <v>488</v>
      </c>
    </row>
    <row r="99" spans="1:14" s="97" customFormat="1" ht="15" customHeight="1" x14ac:dyDescent="0.25">
      <c r="A99" s="5">
        <f t="shared" si="4"/>
        <v>23</v>
      </c>
      <c r="B99" s="117" t="s">
        <v>304</v>
      </c>
      <c r="C99" s="104" t="s">
        <v>141</v>
      </c>
      <c r="D99" s="119" t="s">
        <v>142</v>
      </c>
      <c r="E99" s="92" t="s">
        <v>472</v>
      </c>
      <c r="F99" s="105">
        <v>3</v>
      </c>
      <c r="G99" s="105">
        <v>3</v>
      </c>
      <c r="H99" s="104">
        <f t="shared" si="5"/>
        <v>0</v>
      </c>
      <c r="I99" s="111">
        <v>13.77</v>
      </c>
      <c r="J99" s="112">
        <f t="shared" si="6"/>
        <v>0</v>
      </c>
      <c r="K99" s="105">
        <v>37</v>
      </c>
      <c r="L99" s="127"/>
      <c r="M99" s="120"/>
    </row>
    <row r="100" spans="1:14" s="97" customFormat="1" ht="15" customHeight="1" x14ac:dyDescent="0.25">
      <c r="A100" s="5">
        <f t="shared" si="4"/>
        <v>24</v>
      </c>
      <c r="B100" s="109" t="s">
        <v>380</v>
      </c>
      <c r="C100" s="92" t="s">
        <v>381</v>
      </c>
      <c r="D100" s="110" t="s">
        <v>475</v>
      </c>
      <c r="E100" s="100">
        <v>639119</v>
      </c>
      <c r="F100" s="105">
        <v>190</v>
      </c>
      <c r="G100" s="105">
        <v>190</v>
      </c>
      <c r="H100" s="104">
        <f t="shared" si="5"/>
        <v>0</v>
      </c>
      <c r="I100" s="111">
        <v>13.77</v>
      </c>
      <c r="J100" s="112">
        <f t="shared" si="6"/>
        <v>0</v>
      </c>
      <c r="K100" s="104">
        <v>118</v>
      </c>
      <c r="L100" s="106"/>
    </row>
    <row r="101" spans="1:14" s="97" customFormat="1" ht="15" customHeight="1" x14ac:dyDescent="0.25">
      <c r="A101" s="5">
        <f t="shared" si="4"/>
        <v>25</v>
      </c>
      <c r="B101" s="117" t="s">
        <v>305</v>
      </c>
      <c r="C101" s="92" t="s">
        <v>382</v>
      </c>
      <c r="D101" s="110" t="s">
        <v>307</v>
      </c>
      <c r="E101" s="92" t="s">
        <v>383</v>
      </c>
      <c r="F101" s="105">
        <v>63</v>
      </c>
      <c r="G101" s="105">
        <v>80</v>
      </c>
      <c r="H101" s="104">
        <f t="shared" si="5"/>
        <v>17</v>
      </c>
      <c r="I101" s="111">
        <v>13.77</v>
      </c>
      <c r="J101" s="112">
        <f t="shared" si="6"/>
        <v>234.09</v>
      </c>
      <c r="K101" s="104">
        <v>70</v>
      </c>
      <c r="L101" s="106"/>
      <c r="M101" s="128"/>
    </row>
    <row r="102" spans="1:14" s="97" customFormat="1" ht="15" customHeight="1" x14ac:dyDescent="0.25">
      <c r="A102" s="5">
        <f t="shared" si="4"/>
        <v>26</v>
      </c>
      <c r="B102" s="117" t="s">
        <v>309</v>
      </c>
      <c r="C102" s="92" t="s">
        <v>310</v>
      </c>
      <c r="D102" s="110" t="s">
        <v>311</v>
      </c>
      <c r="E102" s="92" t="s">
        <v>384</v>
      </c>
      <c r="F102" s="105">
        <v>21</v>
      </c>
      <c r="G102" s="105">
        <v>25</v>
      </c>
      <c r="H102" s="104">
        <f t="shared" si="5"/>
        <v>4</v>
      </c>
      <c r="I102" s="111">
        <v>13.77</v>
      </c>
      <c r="J102" s="112">
        <f t="shared" si="6"/>
        <v>55.08</v>
      </c>
      <c r="K102" s="104">
        <v>75</v>
      </c>
      <c r="L102" s="106"/>
      <c r="M102" s="128"/>
    </row>
    <row r="103" spans="1:14" s="97" customFormat="1" ht="15" customHeight="1" x14ac:dyDescent="0.25">
      <c r="A103" s="5">
        <f t="shared" si="4"/>
        <v>27</v>
      </c>
      <c r="B103" s="117" t="s">
        <v>312</v>
      </c>
      <c r="C103" s="92" t="s">
        <v>313</v>
      </c>
      <c r="D103" s="110" t="s">
        <v>314</v>
      </c>
      <c r="E103" s="92" t="s">
        <v>385</v>
      </c>
      <c r="F103" s="105">
        <v>94</v>
      </c>
      <c r="G103" s="105">
        <v>114</v>
      </c>
      <c r="H103" s="104">
        <f t="shared" si="5"/>
        <v>20</v>
      </c>
      <c r="I103" s="111">
        <v>13.77</v>
      </c>
      <c r="J103" s="112">
        <f t="shared" si="6"/>
        <v>275.39999999999998</v>
      </c>
      <c r="K103" s="104">
        <v>74</v>
      </c>
      <c r="L103" s="106"/>
      <c r="M103" s="128"/>
    </row>
    <row r="104" spans="1:14" s="97" customFormat="1" ht="15" customHeight="1" x14ac:dyDescent="0.25">
      <c r="A104" s="5">
        <f t="shared" si="4"/>
        <v>28</v>
      </c>
      <c r="B104" s="109" t="s">
        <v>386</v>
      </c>
      <c r="C104" s="92" t="s">
        <v>387</v>
      </c>
      <c r="D104" s="110" t="s">
        <v>388</v>
      </c>
      <c r="E104" s="100">
        <v>54227</v>
      </c>
      <c r="F104" s="105">
        <v>367</v>
      </c>
      <c r="G104" s="105">
        <v>367</v>
      </c>
      <c r="H104" s="104">
        <f t="shared" si="5"/>
        <v>0</v>
      </c>
      <c r="I104" s="111">
        <v>13.77</v>
      </c>
      <c r="J104" s="112">
        <f t="shared" si="6"/>
        <v>0</v>
      </c>
      <c r="K104" s="129">
        <v>78</v>
      </c>
      <c r="L104" s="106"/>
    </row>
    <row r="105" spans="1:14" s="97" customFormat="1" ht="15" customHeight="1" x14ac:dyDescent="0.25">
      <c r="A105" s="5">
        <f t="shared" si="4"/>
        <v>29</v>
      </c>
      <c r="B105" s="109" t="s">
        <v>389</v>
      </c>
      <c r="C105" s="92" t="s">
        <v>387</v>
      </c>
      <c r="D105" s="110" t="s">
        <v>388</v>
      </c>
      <c r="E105" s="100">
        <v>97577</v>
      </c>
      <c r="F105" s="105">
        <v>376</v>
      </c>
      <c r="G105" s="105">
        <v>376</v>
      </c>
      <c r="H105" s="104">
        <f t="shared" si="5"/>
        <v>0</v>
      </c>
      <c r="I105" s="111">
        <v>13.77</v>
      </c>
      <c r="J105" s="112">
        <f t="shared" si="6"/>
        <v>0</v>
      </c>
      <c r="K105" s="130"/>
      <c r="L105" s="106"/>
    </row>
    <row r="106" spans="1:14" s="97" customFormat="1" ht="15" customHeight="1" x14ac:dyDescent="0.25">
      <c r="A106" s="5">
        <f t="shared" si="4"/>
        <v>30</v>
      </c>
      <c r="B106" s="109" t="s">
        <v>390</v>
      </c>
      <c r="C106" s="92" t="s">
        <v>391</v>
      </c>
      <c r="D106" s="110" t="s">
        <v>392</v>
      </c>
      <c r="E106" s="100">
        <v>621094</v>
      </c>
      <c r="F106" s="105">
        <v>52</v>
      </c>
      <c r="G106" s="105">
        <v>52</v>
      </c>
      <c r="H106" s="104">
        <f t="shared" si="5"/>
        <v>0</v>
      </c>
      <c r="I106" s="111">
        <v>13.77</v>
      </c>
      <c r="J106" s="112">
        <f t="shared" si="6"/>
        <v>0</v>
      </c>
      <c r="K106" s="129">
        <v>79</v>
      </c>
      <c r="L106" s="106"/>
      <c r="N106" s="98"/>
    </row>
    <row r="107" spans="1:14" s="97" customFormat="1" ht="15" customHeight="1" x14ac:dyDescent="0.25">
      <c r="A107" s="5">
        <f t="shared" si="4"/>
        <v>31</v>
      </c>
      <c r="B107" s="109" t="s">
        <v>390</v>
      </c>
      <c r="C107" s="92" t="s">
        <v>391</v>
      </c>
      <c r="D107" s="110" t="s">
        <v>392</v>
      </c>
      <c r="E107" s="100">
        <v>7061564</v>
      </c>
      <c r="F107" s="105">
        <v>151</v>
      </c>
      <c r="G107" s="105">
        <v>151</v>
      </c>
      <c r="H107" s="104">
        <f t="shared" si="5"/>
        <v>0</v>
      </c>
      <c r="I107" s="111">
        <v>13.77</v>
      </c>
      <c r="J107" s="112">
        <f t="shared" si="6"/>
        <v>0</v>
      </c>
      <c r="K107" s="130"/>
      <c r="L107" s="106"/>
      <c r="N107" s="98"/>
    </row>
    <row r="108" spans="1:14" s="97" customFormat="1" ht="15" customHeight="1" x14ac:dyDescent="0.25">
      <c r="A108" s="5">
        <f t="shared" si="4"/>
        <v>32</v>
      </c>
      <c r="B108" s="109" t="s">
        <v>393</v>
      </c>
      <c r="C108" s="100" t="s">
        <v>394</v>
      </c>
      <c r="D108" s="131" t="s">
        <v>174</v>
      </c>
      <c r="E108" s="100">
        <v>217485</v>
      </c>
      <c r="F108" s="105">
        <v>84</v>
      </c>
      <c r="G108" s="105">
        <v>85</v>
      </c>
      <c r="H108" s="104">
        <f t="shared" si="5"/>
        <v>1</v>
      </c>
      <c r="I108" s="111">
        <v>13.77</v>
      </c>
      <c r="J108" s="112">
        <f t="shared" si="6"/>
        <v>13.77</v>
      </c>
      <c r="K108" s="104">
        <v>80</v>
      </c>
      <c r="L108" s="106"/>
      <c r="N108" s="98"/>
    </row>
    <row r="109" spans="1:14" s="97" customFormat="1" ht="24" customHeight="1" x14ac:dyDescent="0.25">
      <c r="A109" s="5">
        <f t="shared" si="4"/>
        <v>33</v>
      </c>
      <c r="B109" s="109" t="s">
        <v>225</v>
      </c>
      <c r="C109" s="92" t="s">
        <v>459</v>
      </c>
      <c r="D109" s="110" t="s">
        <v>395</v>
      </c>
      <c r="E109" s="92" t="s">
        <v>396</v>
      </c>
      <c r="F109" s="105">
        <v>18</v>
      </c>
      <c r="G109" s="105">
        <v>20</v>
      </c>
      <c r="H109" s="104">
        <f t="shared" si="5"/>
        <v>2</v>
      </c>
      <c r="I109" s="111">
        <v>13.77</v>
      </c>
      <c r="J109" s="112">
        <f t="shared" si="6"/>
        <v>27.54</v>
      </c>
      <c r="K109" s="132">
        <v>85</v>
      </c>
      <c r="L109" s="133"/>
      <c r="M109" s="98"/>
    </row>
    <row r="110" spans="1:14" s="97" customFormat="1" ht="15" customHeight="1" x14ac:dyDescent="0.25">
      <c r="A110" s="5">
        <f t="shared" si="4"/>
        <v>34</v>
      </c>
      <c r="B110" s="109" t="s">
        <v>397</v>
      </c>
      <c r="C110" s="92" t="s">
        <v>398</v>
      </c>
      <c r="D110" s="110" t="s">
        <v>399</v>
      </c>
      <c r="E110" s="92" t="s">
        <v>400</v>
      </c>
      <c r="F110" s="105">
        <v>5</v>
      </c>
      <c r="G110" s="105">
        <v>5</v>
      </c>
      <c r="H110" s="104">
        <f t="shared" si="5"/>
        <v>0</v>
      </c>
      <c r="I110" s="111">
        <v>13.77</v>
      </c>
      <c r="J110" s="112">
        <f t="shared" si="6"/>
        <v>0</v>
      </c>
      <c r="K110" s="104">
        <v>83</v>
      </c>
      <c r="L110" s="106"/>
      <c r="N110" s="98"/>
    </row>
    <row r="111" spans="1:14" s="97" customFormat="1" ht="15" customHeight="1" x14ac:dyDescent="0.25">
      <c r="A111" s="5">
        <f t="shared" si="4"/>
        <v>35</v>
      </c>
      <c r="B111" s="109" t="s">
        <v>401</v>
      </c>
      <c r="C111" s="92" t="s">
        <v>402</v>
      </c>
      <c r="D111" s="110" t="s">
        <v>403</v>
      </c>
      <c r="E111" s="100">
        <v>123928</v>
      </c>
      <c r="F111" s="105">
        <v>46</v>
      </c>
      <c r="G111" s="105">
        <v>55</v>
      </c>
      <c r="H111" s="104">
        <f t="shared" si="5"/>
        <v>9</v>
      </c>
      <c r="I111" s="111">
        <v>13.77</v>
      </c>
      <c r="J111" s="112">
        <f t="shared" si="6"/>
        <v>123.92999999999999</v>
      </c>
      <c r="K111" s="104">
        <v>87</v>
      </c>
      <c r="L111" s="106"/>
      <c r="N111" s="98"/>
    </row>
    <row r="112" spans="1:14" s="97" customFormat="1" ht="21.75" customHeight="1" x14ac:dyDescent="0.25">
      <c r="A112" s="5">
        <f t="shared" si="4"/>
        <v>36</v>
      </c>
      <c r="B112" s="109" t="s">
        <v>404</v>
      </c>
      <c r="C112" s="92" t="s">
        <v>405</v>
      </c>
      <c r="D112" s="110"/>
      <c r="E112" s="92" t="s">
        <v>406</v>
      </c>
      <c r="F112" s="105">
        <v>1932</v>
      </c>
      <c r="G112" s="105">
        <v>1946</v>
      </c>
      <c r="H112" s="104">
        <f t="shared" si="5"/>
        <v>14</v>
      </c>
      <c r="I112" s="111">
        <v>13.77</v>
      </c>
      <c r="J112" s="112">
        <f t="shared" si="6"/>
        <v>192.78</v>
      </c>
      <c r="K112" s="104">
        <v>90</v>
      </c>
      <c r="L112" s="134">
        <v>1946</v>
      </c>
      <c r="N112" s="98"/>
    </row>
    <row r="113" spans="1:14" s="97" customFormat="1" ht="15" customHeight="1" x14ac:dyDescent="0.25">
      <c r="A113" s="5">
        <f t="shared" si="4"/>
        <v>37</v>
      </c>
      <c r="B113" s="117" t="s">
        <v>407</v>
      </c>
      <c r="C113" s="105" t="s">
        <v>408</v>
      </c>
      <c r="D113" s="110" t="s">
        <v>185</v>
      </c>
      <c r="E113" s="100">
        <v>156925</v>
      </c>
      <c r="F113" s="105">
        <v>670</v>
      </c>
      <c r="G113" s="105">
        <v>680</v>
      </c>
      <c r="H113" s="104">
        <f t="shared" si="5"/>
        <v>10</v>
      </c>
      <c r="I113" s="111">
        <v>13.77</v>
      </c>
      <c r="J113" s="112">
        <f t="shared" si="6"/>
        <v>137.69999999999999</v>
      </c>
      <c r="K113" s="104">
        <v>91</v>
      </c>
      <c r="L113" s="106"/>
      <c r="N113" s="98"/>
    </row>
    <row r="114" spans="1:14" s="97" customFormat="1" ht="15" customHeight="1" x14ac:dyDescent="0.25">
      <c r="A114" s="5">
        <f t="shared" si="4"/>
        <v>38</v>
      </c>
      <c r="B114" s="109" t="s">
        <v>409</v>
      </c>
      <c r="C114" s="92" t="s">
        <v>410</v>
      </c>
      <c r="D114" s="110" t="s">
        <v>411</v>
      </c>
      <c r="E114" s="105">
        <v>1015011601206</v>
      </c>
      <c r="F114" s="105">
        <v>202</v>
      </c>
      <c r="G114" s="105">
        <v>215</v>
      </c>
      <c r="H114" s="104">
        <f t="shared" si="5"/>
        <v>13</v>
      </c>
      <c r="I114" s="111">
        <v>13.77</v>
      </c>
      <c r="J114" s="112">
        <f t="shared" si="6"/>
        <v>179.01</v>
      </c>
      <c r="K114" s="104">
        <v>97</v>
      </c>
      <c r="L114" s="106"/>
      <c r="N114" s="98"/>
    </row>
    <row r="115" spans="1:14" s="97" customFormat="1" ht="15" customHeight="1" x14ac:dyDescent="0.25">
      <c r="A115" s="5">
        <f t="shared" si="4"/>
        <v>39</v>
      </c>
      <c r="B115" s="109" t="s">
        <v>192</v>
      </c>
      <c r="C115" s="105" t="s">
        <v>412</v>
      </c>
      <c r="D115" s="110" t="s">
        <v>194</v>
      </c>
      <c r="E115" s="92" t="s">
        <v>413</v>
      </c>
      <c r="F115" s="105">
        <v>1050</v>
      </c>
      <c r="G115" s="105">
        <v>1050</v>
      </c>
      <c r="H115" s="104">
        <f t="shared" si="5"/>
        <v>0</v>
      </c>
      <c r="I115" s="111">
        <v>13.77</v>
      </c>
      <c r="J115" s="112">
        <f t="shared" si="6"/>
        <v>0</v>
      </c>
      <c r="K115" s="104">
        <v>98</v>
      </c>
      <c r="L115" s="106"/>
      <c r="N115" s="98"/>
    </row>
    <row r="116" spans="1:14" s="97" customFormat="1" ht="15" customHeight="1" x14ac:dyDescent="0.25">
      <c r="A116" s="5">
        <f t="shared" si="4"/>
        <v>40</v>
      </c>
      <c r="B116" s="109" t="s">
        <v>414</v>
      </c>
      <c r="C116" s="92" t="s">
        <v>415</v>
      </c>
      <c r="D116" s="110" t="s">
        <v>416</v>
      </c>
      <c r="E116" s="100">
        <v>183271</v>
      </c>
      <c r="F116" s="105">
        <v>1179</v>
      </c>
      <c r="G116" s="105">
        <v>1184</v>
      </c>
      <c r="H116" s="104">
        <f t="shared" si="5"/>
        <v>5</v>
      </c>
      <c r="I116" s="111">
        <v>13.77</v>
      </c>
      <c r="J116" s="112">
        <f t="shared" si="6"/>
        <v>68.849999999999994</v>
      </c>
      <c r="K116" s="104">
        <v>100</v>
      </c>
      <c r="L116" s="106"/>
      <c r="N116" s="98"/>
    </row>
    <row r="117" spans="1:14" s="97" customFormat="1" ht="15" customHeight="1" x14ac:dyDescent="0.25">
      <c r="A117" s="5">
        <f t="shared" si="4"/>
        <v>41</v>
      </c>
      <c r="B117" s="109" t="s">
        <v>417</v>
      </c>
      <c r="C117" s="92" t="s">
        <v>418</v>
      </c>
      <c r="D117" s="110" t="s">
        <v>419</v>
      </c>
      <c r="E117" s="100">
        <v>198485</v>
      </c>
      <c r="F117" s="105">
        <v>40</v>
      </c>
      <c r="G117" s="105">
        <v>41</v>
      </c>
      <c r="H117" s="104">
        <f t="shared" si="5"/>
        <v>1</v>
      </c>
      <c r="I117" s="111">
        <v>13.77</v>
      </c>
      <c r="J117" s="112">
        <f t="shared" si="6"/>
        <v>13.77</v>
      </c>
      <c r="K117" s="104">
        <v>101</v>
      </c>
      <c r="L117" s="106"/>
      <c r="N117" s="98"/>
    </row>
    <row r="118" spans="1:14" s="97" customFormat="1" ht="15" customHeight="1" x14ac:dyDescent="0.25">
      <c r="A118" s="5">
        <f t="shared" si="4"/>
        <v>42</v>
      </c>
      <c r="B118" s="109" t="s">
        <v>420</v>
      </c>
      <c r="C118" s="92" t="s">
        <v>421</v>
      </c>
      <c r="D118" s="110" t="s">
        <v>422</v>
      </c>
      <c r="E118" s="100">
        <v>183241</v>
      </c>
      <c r="F118" s="105">
        <v>423</v>
      </c>
      <c r="G118" s="105">
        <v>438</v>
      </c>
      <c r="H118" s="104">
        <f t="shared" si="5"/>
        <v>15</v>
      </c>
      <c r="I118" s="111">
        <v>13.77</v>
      </c>
      <c r="J118" s="112">
        <f t="shared" si="6"/>
        <v>206.54999999999998</v>
      </c>
      <c r="K118" s="104">
        <v>106</v>
      </c>
      <c r="L118" s="106"/>
      <c r="N118" s="98"/>
    </row>
    <row r="119" spans="1:14" s="97" customFormat="1" ht="23.25" customHeight="1" x14ac:dyDescent="0.25">
      <c r="A119" s="38"/>
      <c r="B119" s="38"/>
      <c r="C119" s="38"/>
      <c r="D119" s="39"/>
      <c r="E119" s="39"/>
      <c r="F119" s="135"/>
      <c r="G119" s="135"/>
      <c r="H119" s="136">
        <f>SUM(H77:H118)</f>
        <v>269</v>
      </c>
      <c r="I119" s="111"/>
      <c r="J119" s="137">
        <f>SUM(J77:J118)</f>
        <v>3704.13</v>
      </c>
      <c r="K119" s="40"/>
      <c r="L119" s="106"/>
      <c r="M119" s="138"/>
      <c r="N119" s="98"/>
    </row>
    <row r="120" spans="1:14" ht="27" customHeight="1" x14ac:dyDescent="0.25">
      <c r="A120" s="139" t="s">
        <v>489</v>
      </c>
      <c r="B120" s="139"/>
      <c r="C120" s="139"/>
      <c r="D120" s="139"/>
      <c r="E120" s="139"/>
      <c r="F120" s="139"/>
      <c r="G120" s="139"/>
      <c r="H120" s="139"/>
      <c r="I120" s="139"/>
      <c r="J120" s="41"/>
      <c r="K120" s="41"/>
    </row>
    <row r="121" spans="1:14" ht="27" customHeight="1" x14ac:dyDescent="0.25">
      <c r="A121" s="140" t="s">
        <v>0</v>
      </c>
      <c r="B121" s="141" t="s">
        <v>426</v>
      </c>
      <c r="C121" s="13" t="s">
        <v>427</v>
      </c>
      <c r="D121" s="13" t="s">
        <v>428</v>
      </c>
      <c r="E121" s="142" t="s">
        <v>429</v>
      </c>
      <c r="F121" s="143" t="s">
        <v>430</v>
      </c>
      <c r="G121" s="144" t="s">
        <v>431</v>
      </c>
      <c r="H121" s="53" t="s">
        <v>10</v>
      </c>
      <c r="I121" s="144" t="s">
        <v>11</v>
      </c>
      <c r="J121" s="5"/>
      <c r="K121" s="8"/>
    </row>
    <row r="122" spans="1:14" ht="27" customHeight="1" x14ac:dyDescent="0.25">
      <c r="A122" s="13">
        <v>1</v>
      </c>
      <c r="B122" s="12" t="s">
        <v>432</v>
      </c>
      <c r="C122" s="145" t="s">
        <v>433</v>
      </c>
      <c r="D122" s="7">
        <v>13.77</v>
      </c>
      <c r="E122" s="7">
        <v>0.4</v>
      </c>
      <c r="F122" s="13">
        <v>18.2</v>
      </c>
      <c r="G122" s="13">
        <f>PRODUCT(E122,F122)</f>
        <v>7.28</v>
      </c>
      <c r="H122" s="7">
        <f t="shared" ref="H122:H134" si="7">PRODUCT(G122,D122)</f>
        <v>100.2456</v>
      </c>
      <c r="I122" s="1">
        <v>8</v>
      </c>
      <c r="J122" s="5"/>
      <c r="K122" s="11"/>
    </row>
    <row r="123" spans="1:14" ht="27" customHeight="1" x14ac:dyDescent="0.25">
      <c r="A123" s="13">
        <f t="shared" ref="A123:A134" si="8">SUM(A122,1)</f>
        <v>2</v>
      </c>
      <c r="B123" s="12" t="s">
        <v>434</v>
      </c>
      <c r="C123" s="145" t="s">
        <v>435</v>
      </c>
      <c r="D123" s="7">
        <v>13.77</v>
      </c>
      <c r="E123" s="7">
        <v>0.5</v>
      </c>
      <c r="F123" s="13">
        <v>18.2</v>
      </c>
      <c r="G123" s="13">
        <f>PRODUCT(E123,F123)</f>
        <v>9.1</v>
      </c>
      <c r="H123" s="7">
        <f t="shared" si="7"/>
        <v>125.30699999999999</v>
      </c>
      <c r="I123" s="1">
        <v>15</v>
      </c>
      <c r="J123" s="13"/>
      <c r="K123" s="14"/>
    </row>
    <row r="124" spans="1:14" ht="27" customHeight="1" x14ac:dyDescent="0.25">
      <c r="A124" s="13">
        <f t="shared" si="8"/>
        <v>3</v>
      </c>
      <c r="B124" s="12" t="s">
        <v>436</v>
      </c>
      <c r="C124" s="145" t="s">
        <v>437</v>
      </c>
      <c r="D124" s="7">
        <v>13.77</v>
      </c>
      <c r="E124" s="7">
        <v>0.4</v>
      </c>
      <c r="F124" s="13">
        <v>18.2</v>
      </c>
      <c r="G124" s="13">
        <f>PRODUCT(E124,F124)</f>
        <v>7.28</v>
      </c>
      <c r="H124" s="7">
        <f>PRODUCT(G124,D124)</f>
        <v>100.2456</v>
      </c>
      <c r="I124" s="1">
        <v>11</v>
      </c>
      <c r="J124" s="5"/>
      <c r="K124" s="11"/>
    </row>
    <row r="125" spans="1:14" ht="27" customHeight="1" x14ac:dyDescent="0.25">
      <c r="A125" s="13">
        <f t="shared" si="8"/>
        <v>4</v>
      </c>
      <c r="B125" s="141" t="s">
        <v>438</v>
      </c>
      <c r="C125" s="145" t="s">
        <v>439</v>
      </c>
      <c r="D125" s="7">
        <v>13.77</v>
      </c>
      <c r="E125" s="7">
        <v>2</v>
      </c>
      <c r="F125" s="13">
        <v>18.2</v>
      </c>
      <c r="G125" s="13">
        <f t="shared" ref="G125:G134" si="9">PRODUCT(E125,F125)</f>
        <v>36.4</v>
      </c>
      <c r="H125" s="7">
        <f t="shared" si="7"/>
        <v>501.22799999999995</v>
      </c>
      <c r="I125" s="1">
        <v>54</v>
      </c>
      <c r="J125" s="5"/>
      <c r="K125" s="8"/>
    </row>
    <row r="126" spans="1:14" ht="27" customHeight="1" x14ac:dyDescent="0.25">
      <c r="A126" s="13">
        <f t="shared" si="8"/>
        <v>5</v>
      </c>
      <c r="B126" s="12" t="s">
        <v>440</v>
      </c>
      <c r="C126" s="145" t="s">
        <v>441</v>
      </c>
      <c r="D126" s="7">
        <v>13.77</v>
      </c>
      <c r="E126" s="7">
        <v>1.5</v>
      </c>
      <c r="F126" s="13">
        <v>18.2</v>
      </c>
      <c r="G126" s="13">
        <f t="shared" si="9"/>
        <v>27.299999999999997</v>
      </c>
      <c r="H126" s="7">
        <f t="shared" si="7"/>
        <v>375.92099999999994</v>
      </c>
      <c r="I126" s="1">
        <v>63</v>
      </c>
      <c r="J126" s="5"/>
      <c r="K126" s="8"/>
    </row>
    <row r="127" spans="1:14" ht="27" customHeight="1" x14ac:dyDescent="0.25">
      <c r="A127" s="13">
        <f t="shared" si="8"/>
        <v>6</v>
      </c>
      <c r="B127" s="12" t="s">
        <v>442</v>
      </c>
      <c r="C127" s="145" t="s">
        <v>443</v>
      </c>
      <c r="D127" s="7">
        <v>13.77</v>
      </c>
      <c r="E127" s="7">
        <v>2</v>
      </c>
      <c r="F127" s="13">
        <v>18.2</v>
      </c>
      <c r="G127" s="13">
        <f t="shared" si="9"/>
        <v>36.4</v>
      </c>
      <c r="H127" s="7">
        <f t="shared" si="7"/>
        <v>501.22799999999995</v>
      </c>
      <c r="I127" s="1">
        <v>64</v>
      </c>
      <c r="J127" s="5"/>
      <c r="K127" s="8"/>
    </row>
    <row r="128" spans="1:14" ht="27" customHeight="1" x14ac:dyDescent="0.25">
      <c r="A128" s="13">
        <f t="shared" si="8"/>
        <v>7</v>
      </c>
      <c r="B128" s="12" t="s">
        <v>444</v>
      </c>
      <c r="C128" s="145" t="s">
        <v>445</v>
      </c>
      <c r="D128" s="7">
        <v>13.77</v>
      </c>
      <c r="E128" s="7">
        <v>2</v>
      </c>
      <c r="F128" s="13">
        <v>18.2</v>
      </c>
      <c r="G128" s="13">
        <f t="shared" si="9"/>
        <v>36.4</v>
      </c>
      <c r="H128" s="7">
        <f t="shared" si="7"/>
        <v>501.22799999999995</v>
      </c>
      <c r="I128" s="1">
        <v>65</v>
      </c>
      <c r="J128" s="5"/>
      <c r="K128" s="8"/>
    </row>
    <row r="129" spans="1:11" ht="27" customHeight="1" x14ac:dyDescent="0.25">
      <c r="A129" s="13">
        <f t="shared" si="8"/>
        <v>8</v>
      </c>
      <c r="B129" s="141" t="s">
        <v>446</v>
      </c>
      <c r="C129" s="145" t="s">
        <v>447</v>
      </c>
      <c r="D129" s="7">
        <v>13.77</v>
      </c>
      <c r="E129" s="7">
        <v>0.4</v>
      </c>
      <c r="F129" s="13">
        <v>18.2</v>
      </c>
      <c r="G129" s="13">
        <f t="shared" si="9"/>
        <v>7.28</v>
      </c>
      <c r="H129" s="7">
        <f t="shared" si="7"/>
        <v>100.2456</v>
      </c>
      <c r="I129" s="1">
        <v>93</v>
      </c>
      <c r="J129" s="5"/>
      <c r="K129" s="11"/>
    </row>
    <row r="130" spans="1:11" ht="27" customHeight="1" x14ac:dyDescent="0.25">
      <c r="A130" s="13">
        <f t="shared" si="8"/>
        <v>9</v>
      </c>
      <c r="B130" s="12" t="s">
        <v>448</v>
      </c>
      <c r="C130" s="145" t="s">
        <v>449</v>
      </c>
      <c r="D130" s="7">
        <v>13.77</v>
      </c>
      <c r="E130" s="7">
        <v>0.8</v>
      </c>
      <c r="F130" s="13">
        <v>18.2</v>
      </c>
      <c r="G130" s="13">
        <f t="shared" si="9"/>
        <v>14.56</v>
      </c>
      <c r="H130" s="7">
        <f t="shared" si="7"/>
        <v>200.49119999999999</v>
      </c>
      <c r="I130" s="1">
        <v>78</v>
      </c>
      <c r="J130" s="5"/>
      <c r="K130" s="8"/>
    </row>
    <row r="131" spans="1:11" ht="27" customHeight="1" x14ac:dyDescent="0.25">
      <c r="A131" s="13">
        <f t="shared" si="8"/>
        <v>10</v>
      </c>
      <c r="B131" s="12" t="s">
        <v>450</v>
      </c>
      <c r="C131" s="145" t="s">
        <v>451</v>
      </c>
      <c r="D131" s="7">
        <v>13.77</v>
      </c>
      <c r="E131" s="7">
        <v>0.5</v>
      </c>
      <c r="F131" s="13">
        <v>18.2</v>
      </c>
      <c r="G131" s="13">
        <f t="shared" si="9"/>
        <v>9.1</v>
      </c>
      <c r="H131" s="7">
        <f t="shared" si="7"/>
        <v>125.30699999999999</v>
      </c>
      <c r="I131" s="1">
        <v>86</v>
      </c>
      <c r="J131" s="5"/>
      <c r="K131" s="17"/>
    </row>
    <row r="132" spans="1:11" ht="27" customHeight="1" x14ac:dyDescent="0.25">
      <c r="A132" s="13">
        <f t="shared" si="8"/>
        <v>11</v>
      </c>
      <c r="B132" s="12" t="s">
        <v>452</v>
      </c>
      <c r="C132" s="145" t="s">
        <v>453</v>
      </c>
      <c r="D132" s="7">
        <v>13.77</v>
      </c>
      <c r="E132" s="7">
        <v>5</v>
      </c>
      <c r="F132" s="13">
        <v>18.2</v>
      </c>
      <c r="G132" s="13">
        <f t="shared" si="9"/>
        <v>91</v>
      </c>
      <c r="H132" s="7">
        <f t="shared" si="7"/>
        <v>1253.07</v>
      </c>
      <c r="I132" s="1">
        <v>95</v>
      </c>
      <c r="J132" s="24"/>
      <c r="K132" s="18"/>
    </row>
    <row r="133" spans="1:11" ht="27" customHeight="1" x14ac:dyDescent="0.25">
      <c r="A133" s="13">
        <f t="shared" si="8"/>
        <v>12</v>
      </c>
      <c r="B133" s="12" t="s">
        <v>454</v>
      </c>
      <c r="C133" s="145" t="s">
        <v>455</v>
      </c>
      <c r="D133" s="7">
        <v>13.77</v>
      </c>
      <c r="E133" s="7">
        <v>0.4</v>
      </c>
      <c r="F133" s="13">
        <v>18.2</v>
      </c>
      <c r="G133" s="13">
        <f t="shared" si="9"/>
        <v>7.28</v>
      </c>
      <c r="H133" s="7">
        <f t="shared" si="7"/>
        <v>100.2456</v>
      </c>
      <c r="I133" s="1">
        <v>97</v>
      </c>
      <c r="J133" s="25"/>
      <c r="K133" s="19"/>
    </row>
    <row r="134" spans="1:11" ht="27" customHeight="1" x14ac:dyDescent="0.25">
      <c r="A134" s="13">
        <f t="shared" si="8"/>
        <v>13</v>
      </c>
      <c r="B134" s="12" t="s">
        <v>456</v>
      </c>
      <c r="C134" s="145" t="s">
        <v>457</v>
      </c>
      <c r="D134" s="7">
        <v>13.77</v>
      </c>
      <c r="E134" s="7">
        <v>0.5</v>
      </c>
      <c r="F134" s="13">
        <v>18.2</v>
      </c>
      <c r="G134" s="13">
        <f t="shared" si="9"/>
        <v>9.1</v>
      </c>
      <c r="H134" s="7">
        <f t="shared" si="7"/>
        <v>125.30699999999999</v>
      </c>
      <c r="I134" s="1">
        <v>98</v>
      </c>
      <c r="J134" s="5"/>
      <c r="K134" s="8"/>
    </row>
    <row r="135" spans="1:11" ht="27" customHeight="1" x14ac:dyDescent="0.25">
      <c r="A135" s="146"/>
      <c r="B135" s="141" t="s">
        <v>490</v>
      </c>
      <c r="C135" s="145"/>
      <c r="D135" s="13"/>
      <c r="E135" s="7">
        <f>SUM(E122:E134)</f>
        <v>16.400000000000002</v>
      </c>
      <c r="F135" s="13"/>
      <c r="G135" s="13"/>
      <c r="H135" s="147"/>
      <c r="I135" s="81"/>
      <c r="J135" s="5"/>
      <c r="K135" s="8"/>
    </row>
    <row r="136" spans="1:11" ht="27" customHeight="1" x14ac:dyDescent="0.25">
      <c r="A136" s="13"/>
      <c r="B136" s="141" t="s">
        <v>491</v>
      </c>
      <c r="C136" s="145"/>
      <c r="D136" s="13"/>
      <c r="E136" s="7">
        <v>18.2</v>
      </c>
      <c r="F136" s="13"/>
      <c r="G136" s="13"/>
      <c r="H136" s="147"/>
      <c r="I136" s="81"/>
      <c r="J136" s="5"/>
      <c r="K136" s="8"/>
    </row>
    <row r="137" spans="1:11" ht="27" customHeight="1" x14ac:dyDescent="0.25">
      <c r="A137" s="13"/>
      <c r="B137" s="141" t="s">
        <v>492</v>
      </c>
      <c r="C137" s="145"/>
      <c r="D137" s="13"/>
      <c r="E137" s="7"/>
      <c r="F137" s="13"/>
      <c r="G137" s="13">
        <f>SUM(G122:G136)</f>
        <v>298.48</v>
      </c>
      <c r="H137" s="7">
        <f>SUM(H122:H136)</f>
        <v>4110.0695999999998</v>
      </c>
      <c r="I137" s="1"/>
      <c r="J137" s="17"/>
      <c r="K137" s="8"/>
    </row>
    <row r="138" spans="1:11" ht="27" customHeight="1" x14ac:dyDescent="0.25">
      <c r="A138" s="36" t="s">
        <v>493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8"/>
    </row>
    <row r="139" spans="1:11" ht="27" customHeight="1" x14ac:dyDescent="0.25">
      <c r="A139" s="30" t="s">
        <v>0</v>
      </c>
      <c r="B139" s="30" t="s">
        <v>204</v>
      </c>
      <c r="C139" s="30" t="s">
        <v>205</v>
      </c>
      <c r="D139" s="33" t="s">
        <v>206</v>
      </c>
      <c r="E139" s="33" t="s">
        <v>207</v>
      </c>
      <c r="F139" s="30" t="s">
        <v>208</v>
      </c>
      <c r="G139" s="30" t="s">
        <v>209</v>
      </c>
      <c r="H139" s="26" t="s">
        <v>9</v>
      </c>
      <c r="I139" s="26" t="s">
        <v>10</v>
      </c>
      <c r="J139" s="27" t="s">
        <v>210</v>
      </c>
      <c r="K139" s="8"/>
    </row>
    <row r="140" spans="1:11" ht="27" customHeight="1" x14ac:dyDescent="0.25">
      <c r="A140" s="31"/>
      <c r="B140" s="31"/>
      <c r="C140" s="31"/>
      <c r="D140" s="34"/>
      <c r="E140" s="34"/>
      <c r="F140" s="32"/>
      <c r="G140" s="32"/>
      <c r="H140" s="26"/>
      <c r="I140" s="26"/>
      <c r="J140" s="27"/>
      <c r="K140" s="8"/>
    </row>
    <row r="141" spans="1:11" ht="27" customHeight="1" x14ac:dyDescent="0.25">
      <c r="A141" s="31"/>
      <c r="B141" s="32"/>
      <c r="C141" s="32"/>
      <c r="D141" s="35"/>
      <c r="E141" s="35"/>
      <c r="F141" s="2" t="s">
        <v>211</v>
      </c>
      <c r="G141" s="2" t="s">
        <v>212</v>
      </c>
      <c r="H141" s="26"/>
      <c r="I141" s="26"/>
      <c r="J141" s="27"/>
      <c r="K141" s="8"/>
    </row>
    <row r="142" spans="1:11" ht="27" customHeight="1" x14ac:dyDescent="0.25">
      <c r="A142" s="3">
        <v>1</v>
      </c>
      <c r="B142" s="4" t="s">
        <v>213</v>
      </c>
      <c r="C142" s="5">
        <v>1</v>
      </c>
      <c r="D142" s="5">
        <v>5.79</v>
      </c>
      <c r="E142" s="5">
        <v>1</v>
      </c>
      <c r="F142" s="5">
        <v>0.55000000000000004</v>
      </c>
      <c r="G142" s="6">
        <f>SUM(D142,F142)</f>
        <v>6.34</v>
      </c>
      <c r="H142" s="7">
        <v>13.77</v>
      </c>
      <c r="I142" s="7">
        <f>PRODUCT(G142,H142)</f>
        <v>87.3018</v>
      </c>
      <c r="J142" s="5">
        <v>2</v>
      </c>
      <c r="K142" s="8"/>
    </row>
    <row r="143" spans="1:11" ht="27" customHeight="1" x14ac:dyDescent="0.25">
      <c r="A143" s="3">
        <f>SUM(A142,1)</f>
        <v>2</v>
      </c>
      <c r="B143" s="4" t="s">
        <v>235</v>
      </c>
      <c r="C143" s="5">
        <v>3</v>
      </c>
      <c r="D143" s="5">
        <v>11.19</v>
      </c>
      <c r="E143" s="9"/>
      <c r="F143" s="10"/>
      <c r="G143" s="6">
        <f>PRODUCT(C143,D143)</f>
        <v>33.57</v>
      </c>
      <c r="H143" s="7">
        <v>13.77</v>
      </c>
      <c r="I143" s="7">
        <f t="shared" ref="I143:I167" si="10">PRODUCT(G143,H143)</f>
        <v>462.25889999999998</v>
      </c>
      <c r="J143" s="5">
        <v>3</v>
      </c>
      <c r="K143" s="8"/>
    </row>
    <row r="144" spans="1:11" ht="27" customHeight="1" x14ac:dyDescent="0.25">
      <c r="A144" s="3">
        <f t="shared" ref="A144:A167" si="11">SUM(A143,1)</f>
        <v>3</v>
      </c>
      <c r="B144" s="12" t="s">
        <v>214</v>
      </c>
      <c r="C144" s="13">
        <v>1</v>
      </c>
      <c r="D144" s="13">
        <v>11.19</v>
      </c>
      <c r="E144" s="13"/>
      <c r="F144" s="13"/>
      <c r="G144" s="6">
        <f>PRODUCT(C144,D144)</f>
        <v>11.19</v>
      </c>
      <c r="H144" s="7">
        <v>13.77</v>
      </c>
      <c r="I144" s="7">
        <f t="shared" si="10"/>
        <v>154.08629999999999</v>
      </c>
      <c r="J144" s="13">
        <v>4</v>
      </c>
      <c r="K144" s="14"/>
    </row>
    <row r="145" spans="1:11" ht="27" customHeight="1" x14ac:dyDescent="0.25">
      <c r="A145" s="3">
        <f t="shared" si="11"/>
        <v>4</v>
      </c>
      <c r="B145" s="4" t="s">
        <v>215</v>
      </c>
      <c r="C145" s="5">
        <v>2</v>
      </c>
      <c r="D145" s="5">
        <v>11.19</v>
      </c>
      <c r="E145" s="5"/>
      <c r="F145" s="5"/>
      <c r="G145" s="6">
        <f t="shared" ref="G145:G152" si="12">PRODUCT(C145,D145)</f>
        <v>22.38</v>
      </c>
      <c r="H145" s="7">
        <v>13.77</v>
      </c>
      <c r="I145" s="7">
        <f t="shared" si="10"/>
        <v>308.17259999999999</v>
      </c>
      <c r="J145" s="5">
        <v>7</v>
      </c>
      <c r="K145" s="11"/>
    </row>
    <row r="146" spans="1:11" ht="27" customHeight="1" x14ac:dyDescent="0.25">
      <c r="A146" s="3">
        <f t="shared" si="11"/>
        <v>5</v>
      </c>
      <c r="B146" s="4" t="s">
        <v>216</v>
      </c>
      <c r="C146" s="5">
        <v>1</v>
      </c>
      <c r="D146" s="5">
        <v>4.7249999999999996</v>
      </c>
      <c r="E146" s="5"/>
      <c r="F146" s="5"/>
      <c r="G146" s="6">
        <f t="shared" si="12"/>
        <v>4.7249999999999996</v>
      </c>
      <c r="H146" s="7">
        <v>13.77</v>
      </c>
      <c r="I146" s="7">
        <f t="shared" si="10"/>
        <v>65.063249999999996</v>
      </c>
      <c r="J146" s="5">
        <v>15</v>
      </c>
      <c r="K146" s="11"/>
    </row>
    <row r="147" spans="1:11" ht="27" customHeight="1" x14ac:dyDescent="0.25">
      <c r="A147" s="3">
        <f t="shared" si="11"/>
        <v>6</v>
      </c>
      <c r="B147" s="4" t="s">
        <v>217</v>
      </c>
      <c r="C147" s="5">
        <v>1</v>
      </c>
      <c r="D147" s="5">
        <v>11.19</v>
      </c>
      <c r="E147" s="5"/>
      <c r="F147" s="5"/>
      <c r="G147" s="6">
        <f t="shared" si="12"/>
        <v>11.19</v>
      </c>
      <c r="H147" s="7">
        <v>13.77</v>
      </c>
      <c r="I147" s="7">
        <f t="shared" si="10"/>
        <v>154.08629999999999</v>
      </c>
      <c r="J147" s="5">
        <v>34</v>
      </c>
    </row>
    <row r="148" spans="1:11" ht="27" customHeight="1" x14ac:dyDescent="0.25">
      <c r="A148" s="3">
        <f t="shared" si="11"/>
        <v>7</v>
      </c>
      <c r="B148" s="4" t="s">
        <v>236</v>
      </c>
      <c r="C148" s="5">
        <v>1</v>
      </c>
      <c r="D148" s="5">
        <v>11.19</v>
      </c>
      <c r="E148" s="5"/>
      <c r="F148" s="5"/>
      <c r="G148" s="6">
        <f t="shared" si="12"/>
        <v>11.19</v>
      </c>
      <c r="H148" s="7">
        <v>13.77</v>
      </c>
      <c r="I148" s="7">
        <f t="shared" si="10"/>
        <v>154.08629999999999</v>
      </c>
      <c r="J148" s="5">
        <v>38</v>
      </c>
    </row>
    <row r="149" spans="1:11" ht="27" customHeight="1" x14ac:dyDescent="0.25">
      <c r="A149" s="3">
        <f t="shared" si="11"/>
        <v>8</v>
      </c>
      <c r="B149" s="4" t="s">
        <v>237</v>
      </c>
      <c r="C149" s="5">
        <v>1</v>
      </c>
      <c r="D149" s="5">
        <v>11.19</v>
      </c>
      <c r="E149" s="15"/>
      <c r="F149" s="15"/>
      <c r="G149" s="6">
        <f t="shared" si="12"/>
        <v>11.19</v>
      </c>
      <c r="H149" s="7">
        <v>13.77</v>
      </c>
      <c r="I149" s="7">
        <f t="shared" si="10"/>
        <v>154.08629999999999</v>
      </c>
      <c r="J149" s="5">
        <v>31</v>
      </c>
    </row>
    <row r="150" spans="1:11" ht="27" customHeight="1" x14ac:dyDescent="0.25">
      <c r="A150" s="3">
        <f t="shared" si="11"/>
        <v>9</v>
      </c>
      <c r="B150" s="4" t="s">
        <v>218</v>
      </c>
      <c r="C150" s="5">
        <v>2</v>
      </c>
      <c r="D150" s="5">
        <v>11.19</v>
      </c>
      <c r="E150" s="5"/>
      <c r="F150" s="5"/>
      <c r="G150" s="6">
        <f t="shared" si="12"/>
        <v>22.38</v>
      </c>
      <c r="H150" s="7">
        <v>13.77</v>
      </c>
      <c r="I150" s="7">
        <f t="shared" si="10"/>
        <v>308.17259999999999</v>
      </c>
      <c r="J150" s="5">
        <v>49</v>
      </c>
    </row>
    <row r="151" spans="1:11" ht="27" customHeight="1" x14ac:dyDescent="0.25">
      <c r="A151" s="3">
        <f t="shared" si="11"/>
        <v>10</v>
      </c>
      <c r="B151" s="4" t="s">
        <v>219</v>
      </c>
      <c r="C151" s="5">
        <v>2</v>
      </c>
      <c r="D151" s="5">
        <v>4.7249999999999996</v>
      </c>
      <c r="E151" s="5"/>
      <c r="F151" s="5"/>
      <c r="G151" s="6">
        <f t="shared" si="12"/>
        <v>9.4499999999999993</v>
      </c>
      <c r="H151" s="7">
        <v>13.77</v>
      </c>
      <c r="I151" s="7">
        <f t="shared" si="10"/>
        <v>130.12649999999999</v>
      </c>
      <c r="J151" s="5">
        <v>54</v>
      </c>
    </row>
    <row r="152" spans="1:11" ht="27" customHeight="1" x14ac:dyDescent="0.25">
      <c r="A152" s="3">
        <f t="shared" si="11"/>
        <v>11</v>
      </c>
      <c r="B152" s="4" t="s">
        <v>220</v>
      </c>
      <c r="C152" s="5">
        <v>1</v>
      </c>
      <c r="D152" s="5">
        <v>11.19</v>
      </c>
      <c r="E152" s="28" t="s">
        <v>423</v>
      </c>
      <c r="F152" s="29"/>
      <c r="G152" s="6">
        <f t="shared" si="12"/>
        <v>11.19</v>
      </c>
      <c r="H152" s="7">
        <v>13.77</v>
      </c>
      <c r="I152" s="7">
        <f t="shared" si="10"/>
        <v>154.08629999999999</v>
      </c>
      <c r="J152" s="5">
        <v>60</v>
      </c>
    </row>
    <row r="153" spans="1:11" ht="27" customHeight="1" x14ac:dyDescent="0.25">
      <c r="A153" s="3">
        <f t="shared" si="11"/>
        <v>12</v>
      </c>
      <c r="B153" s="4" t="s">
        <v>424</v>
      </c>
      <c r="C153" s="5">
        <v>1</v>
      </c>
      <c r="D153" s="5">
        <v>4.7249999999999996</v>
      </c>
      <c r="E153" s="22" t="s">
        <v>425</v>
      </c>
      <c r="F153" s="23"/>
      <c r="G153" s="6"/>
      <c r="H153" s="7"/>
      <c r="I153" s="7"/>
      <c r="J153" s="24">
        <v>59</v>
      </c>
    </row>
    <row r="154" spans="1:11" ht="27" customHeight="1" x14ac:dyDescent="0.25">
      <c r="A154" s="3">
        <f t="shared" si="11"/>
        <v>13</v>
      </c>
      <c r="B154" s="4" t="s">
        <v>221</v>
      </c>
      <c r="C154" s="5">
        <v>3</v>
      </c>
      <c r="D154" s="5">
        <v>4.7249999999999996</v>
      </c>
      <c r="E154" s="5"/>
      <c r="F154" s="5"/>
      <c r="G154" s="6">
        <f t="shared" ref="G154:G167" si="13">PRODUCT(C154,D154)</f>
        <v>14.174999999999999</v>
      </c>
      <c r="H154" s="7">
        <v>13.77</v>
      </c>
      <c r="I154" s="7">
        <f t="shared" si="10"/>
        <v>195.18974999999998</v>
      </c>
      <c r="J154" s="25"/>
    </row>
    <row r="155" spans="1:11" ht="27" customHeight="1" x14ac:dyDescent="0.25">
      <c r="A155" s="3">
        <f t="shared" si="11"/>
        <v>14</v>
      </c>
      <c r="B155" s="4" t="s">
        <v>222</v>
      </c>
      <c r="C155" s="5">
        <v>3</v>
      </c>
      <c r="D155" s="5">
        <v>11.19</v>
      </c>
      <c r="E155" s="5"/>
      <c r="F155" s="5"/>
      <c r="G155" s="6">
        <f t="shared" si="13"/>
        <v>33.57</v>
      </c>
      <c r="H155" s="7">
        <v>13.77</v>
      </c>
      <c r="I155" s="7">
        <f t="shared" si="10"/>
        <v>462.25889999999998</v>
      </c>
      <c r="J155" s="5">
        <v>64</v>
      </c>
    </row>
    <row r="156" spans="1:11" ht="27" customHeight="1" x14ac:dyDescent="0.25">
      <c r="A156" s="3">
        <f t="shared" si="11"/>
        <v>15</v>
      </c>
      <c r="B156" s="4" t="s">
        <v>223</v>
      </c>
      <c r="C156" s="5">
        <v>3</v>
      </c>
      <c r="D156" s="5">
        <v>1.83</v>
      </c>
      <c r="E156" s="20"/>
      <c r="F156" s="20"/>
      <c r="G156" s="6">
        <f>PRODUCT(C156,D156)</f>
        <v>5.49</v>
      </c>
      <c r="H156" s="7">
        <v>13.77</v>
      </c>
      <c r="I156" s="7">
        <f t="shared" si="10"/>
        <v>75.597300000000004</v>
      </c>
      <c r="J156" s="5">
        <v>115</v>
      </c>
    </row>
    <row r="157" spans="1:11" ht="27" customHeight="1" x14ac:dyDescent="0.25">
      <c r="A157" s="3">
        <f t="shared" si="11"/>
        <v>16</v>
      </c>
      <c r="B157" s="4" t="s">
        <v>224</v>
      </c>
      <c r="C157" s="5">
        <v>1</v>
      </c>
      <c r="D157" s="5">
        <v>11.19</v>
      </c>
      <c r="E157" s="15"/>
      <c r="F157" s="15"/>
      <c r="G157" s="6">
        <f t="shared" ref="G157" si="14">PRODUCT(C157,D157)</f>
        <v>11.19</v>
      </c>
      <c r="H157" s="7">
        <v>13.77</v>
      </c>
      <c r="I157" s="7">
        <f t="shared" si="10"/>
        <v>154.08629999999999</v>
      </c>
      <c r="J157" s="5">
        <v>79</v>
      </c>
    </row>
    <row r="158" spans="1:11" ht="27" customHeight="1" x14ac:dyDescent="0.25">
      <c r="A158" s="3">
        <f t="shared" si="11"/>
        <v>17</v>
      </c>
      <c r="B158" s="8" t="s">
        <v>225</v>
      </c>
      <c r="C158" s="5">
        <v>1</v>
      </c>
      <c r="D158" s="5">
        <v>11.19</v>
      </c>
      <c r="E158" s="15"/>
      <c r="F158" s="15"/>
      <c r="G158" s="6">
        <f t="shared" si="13"/>
        <v>11.19</v>
      </c>
      <c r="H158" s="7">
        <v>13.77</v>
      </c>
      <c r="I158" s="7">
        <f t="shared" si="10"/>
        <v>154.08629999999999</v>
      </c>
      <c r="J158" s="17">
        <v>85</v>
      </c>
    </row>
    <row r="159" spans="1:11" ht="27" customHeight="1" x14ac:dyDescent="0.25">
      <c r="A159" s="3">
        <f t="shared" si="11"/>
        <v>18</v>
      </c>
      <c r="B159" s="4" t="s">
        <v>226</v>
      </c>
      <c r="C159" s="5">
        <v>1</v>
      </c>
      <c r="D159" s="5">
        <v>11.19</v>
      </c>
      <c r="E159" s="5"/>
      <c r="F159" s="5"/>
      <c r="G159" s="6">
        <f t="shared" si="13"/>
        <v>11.19</v>
      </c>
      <c r="H159" s="7">
        <v>13.77</v>
      </c>
      <c r="I159" s="7">
        <f t="shared" si="10"/>
        <v>154.08629999999999</v>
      </c>
      <c r="J159" s="5">
        <v>86</v>
      </c>
    </row>
    <row r="160" spans="1:11" ht="27" customHeight="1" x14ac:dyDescent="0.25">
      <c r="A160" s="3">
        <f t="shared" si="11"/>
        <v>19</v>
      </c>
      <c r="B160" s="4" t="s">
        <v>227</v>
      </c>
      <c r="C160" s="5">
        <v>2</v>
      </c>
      <c r="D160" s="5">
        <v>9.5399999999999991</v>
      </c>
      <c r="E160" s="5"/>
      <c r="F160" s="5"/>
      <c r="G160" s="6">
        <f t="shared" si="13"/>
        <v>19.079999999999998</v>
      </c>
      <c r="H160" s="7">
        <v>13.77</v>
      </c>
      <c r="I160" s="7">
        <f t="shared" si="10"/>
        <v>262.73159999999996</v>
      </c>
      <c r="J160" s="5">
        <v>87</v>
      </c>
    </row>
    <row r="161" spans="1:10" ht="27" customHeight="1" x14ac:dyDescent="0.25">
      <c r="A161" s="3">
        <f t="shared" si="11"/>
        <v>20</v>
      </c>
      <c r="B161" s="4" t="s">
        <v>228</v>
      </c>
      <c r="C161" s="5">
        <v>2</v>
      </c>
      <c r="D161" s="5">
        <v>11.19</v>
      </c>
      <c r="E161" s="5"/>
      <c r="F161" s="2"/>
      <c r="G161" s="6">
        <f t="shared" si="13"/>
        <v>22.38</v>
      </c>
      <c r="H161" s="7">
        <v>13.77</v>
      </c>
      <c r="I161" s="7">
        <f t="shared" si="10"/>
        <v>308.17259999999999</v>
      </c>
      <c r="J161" s="5">
        <v>91</v>
      </c>
    </row>
    <row r="162" spans="1:10" ht="27" customHeight="1" x14ac:dyDescent="0.25">
      <c r="A162" s="3">
        <f t="shared" si="11"/>
        <v>21</v>
      </c>
      <c r="B162" s="4" t="s">
        <v>229</v>
      </c>
      <c r="C162" s="5">
        <v>1</v>
      </c>
      <c r="D162" s="5">
        <v>11.19</v>
      </c>
      <c r="E162" s="5"/>
      <c r="F162" s="5"/>
      <c r="G162" s="6">
        <f t="shared" si="13"/>
        <v>11.19</v>
      </c>
      <c r="H162" s="7">
        <v>13.77</v>
      </c>
      <c r="I162" s="7">
        <f t="shared" si="10"/>
        <v>154.08629999999999</v>
      </c>
      <c r="J162" s="5">
        <v>93</v>
      </c>
    </row>
    <row r="163" spans="1:10" ht="27" customHeight="1" x14ac:dyDescent="0.25">
      <c r="A163" s="3">
        <f t="shared" si="11"/>
        <v>22</v>
      </c>
      <c r="B163" s="4" t="s">
        <v>230</v>
      </c>
      <c r="C163" s="5">
        <v>1</v>
      </c>
      <c r="D163" s="5">
        <v>11.19</v>
      </c>
      <c r="E163" s="5"/>
      <c r="F163" s="5"/>
      <c r="G163" s="6">
        <f t="shared" si="13"/>
        <v>11.19</v>
      </c>
      <c r="H163" s="7">
        <v>13.77</v>
      </c>
      <c r="I163" s="7">
        <f t="shared" si="10"/>
        <v>154.08629999999999</v>
      </c>
      <c r="J163" s="5">
        <v>95</v>
      </c>
    </row>
    <row r="164" spans="1:10" ht="27" customHeight="1" x14ac:dyDescent="0.25">
      <c r="A164" s="3">
        <f t="shared" si="11"/>
        <v>23</v>
      </c>
      <c r="B164" s="21" t="s">
        <v>231</v>
      </c>
      <c r="C164" s="5">
        <v>1</v>
      </c>
      <c r="D164" s="5">
        <v>4.7249999999999996</v>
      </c>
      <c r="E164" s="5">
        <v>15</v>
      </c>
      <c r="F164" s="5">
        <v>1.0999999999999999E-2</v>
      </c>
      <c r="G164" s="6">
        <f>SUM(D164*C164,E164*F164)</f>
        <v>4.8899999999999997</v>
      </c>
      <c r="H164" s="7">
        <v>13.77</v>
      </c>
      <c r="I164" s="7">
        <f t="shared" si="10"/>
        <v>67.335299999999989</v>
      </c>
      <c r="J164" s="5">
        <v>97</v>
      </c>
    </row>
    <row r="165" spans="1:10" ht="27" customHeight="1" x14ac:dyDescent="0.25">
      <c r="A165" s="3">
        <f t="shared" si="11"/>
        <v>24</v>
      </c>
      <c r="B165" s="4" t="s">
        <v>232</v>
      </c>
      <c r="C165" s="5">
        <v>1</v>
      </c>
      <c r="D165" s="5">
        <v>11.19</v>
      </c>
      <c r="E165" s="5"/>
      <c r="F165" s="5"/>
      <c r="G165" s="6">
        <f t="shared" si="13"/>
        <v>11.19</v>
      </c>
      <c r="H165" s="7">
        <v>13.77</v>
      </c>
      <c r="I165" s="7">
        <f t="shared" si="10"/>
        <v>154.08629999999999</v>
      </c>
      <c r="J165" s="13">
        <v>100</v>
      </c>
    </row>
    <row r="166" spans="1:10" ht="27" customHeight="1" x14ac:dyDescent="0.25">
      <c r="A166" s="3">
        <f t="shared" si="11"/>
        <v>25</v>
      </c>
      <c r="B166" s="4" t="s">
        <v>233</v>
      </c>
      <c r="C166" s="5">
        <v>1</v>
      </c>
      <c r="D166" s="5">
        <v>11.19</v>
      </c>
      <c r="E166" s="5"/>
      <c r="F166" s="5"/>
      <c r="G166" s="6">
        <f t="shared" si="13"/>
        <v>11.19</v>
      </c>
      <c r="H166" s="7">
        <v>13.77</v>
      </c>
      <c r="I166" s="7">
        <f t="shared" si="10"/>
        <v>154.08629999999999</v>
      </c>
      <c r="J166" s="5">
        <v>101</v>
      </c>
    </row>
    <row r="167" spans="1:10" ht="27" customHeight="1" x14ac:dyDescent="0.25">
      <c r="A167" s="3">
        <f t="shared" si="11"/>
        <v>26</v>
      </c>
      <c r="B167" s="4" t="s">
        <v>234</v>
      </c>
      <c r="C167" s="5">
        <v>1</v>
      </c>
      <c r="D167" s="5">
        <v>11.19</v>
      </c>
      <c r="E167" s="5"/>
      <c r="F167" s="5"/>
      <c r="G167" s="6">
        <f t="shared" si="13"/>
        <v>11.19</v>
      </c>
      <c r="H167" s="7">
        <v>13.77</v>
      </c>
      <c r="I167" s="7">
        <f t="shared" si="10"/>
        <v>154.08629999999999</v>
      </c>
      <c r="J167" s="5">
        <v>106</v>
      </c>
    </row>
    <row r="168" spans="1:10" ht="27" customHeight="1" x14ac:dyDescent="0.25">
      <c r="A168" s="22" t="s">
        <v>494</v>
      </c>
      <c r="B168" s="42"/>
      <c r="C168" s="42"/>
      <c r="D168" s="42"/>
      <c r="E168" s="42"/>
      <c r="F168" s="23"/>
      <c r="G168" s="43">
        <f>SUM(G142:G167)</f>
        <v>343.89999999999992</v>
      </c>
      <c r="H168" s="43"/>
      <c r="I168" s="44">
        <f>SUM(I142:I167)</f>
        <v>4735.5029999999988</v>
      </c>
      <c r="J168" s="6"/>
    </row>
  </sheetData>
  <mergeCells count="22">
    <mergeCell ref="J139:J141"/>
    <mergeCell ref="E152:F152"/>
    <mergeCell ref="E153:F153"/>
    <mergeCell ref="J153:J154"/>
    <mergeCell ref="A168:F168"/>
    <mergeCell ref="K104:K105"/>
    <mergeCell ref="A75:K75"/>
    <mergeCell ref="K106:K107"/>
    <mergeCell ref="A120:I120"/>
    <mergeCell ref="P1:U1"/>
    <mergeCell ref="A1:L1"/>
    <mergeCell ref="J132:J133"/>
    <mergeCell ref="A138:J138"/>
    <mergeCell ref="A139:A141"/>
    <mergeCell ref="B139:B141"/>
    <mergeCell ref="C139:C141"/>
    <mergeCell ref="D139:D141"/>
    <mergeCell ref="E139:E141"/>
    <mergeCell ref="F139:F140"/>
    <mergeCell ref="G139:G140"/>
    <mergeCell ref="H139:H141"/>
    <mergeCell ref="I139:I1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2019-10-02T14:01:10Z</dcterms:modified>
</cp:coreProperties>
</file>